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<sst xmlns="http://schemas.openxmlformats.org/spreadsheetml/2006/main" count="692" uniqueCount="337">
  <si>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</si>
  <si>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</si>
  <si>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</si>
  <si>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</si>
  <si>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</si>
  <si>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</si>
  <si>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</si>
  <si>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</si>
  <si>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</si>
  <si>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</si>
  <si>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</si>
  <si>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</si>
  <si>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</si>
  <si>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</si>
  <si>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</si>
  <si>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</si>
  <si>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</si>
  <si>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</si>
  <si>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</si>
  <si>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</si>
  <si>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</si>
  <si>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</si>
  <si>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</si>
  <si>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</si>
  <si>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</si>
  <si>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</si>
  <si>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</si>
  <si>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</si>
  <si>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</si>
  <si>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</si>
  <si>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</si>
  <si>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</si>
  <si>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</si>
  <si>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</si>
  <si>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</si>
  <si>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</si>
  <si>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</si>
  <si>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</si>
  <si>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</si>
  <si>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</si>
  <si>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</si>
  <si>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</si>
  <si>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</si>
  <si>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</si>
  <si>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</si>
  <si>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</si>
  <si>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</si>
  <si>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</si>
  <si>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</si>
  <si>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</si>
  <si>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</si>
  <si>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</si>
  <si>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</si>
  <si>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</si>
  <si>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</si>
  <si>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</si>
  <si>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</si>
  <si>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</si>
  <si>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</si>
  <si>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</si>
  <si>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</si>
  <si>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</si>
  <si>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</si>
  <si>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</si>
  <si>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</si>
  <si>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</si>
  <si>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</si>
  <si>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</si>
  <si>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</si>
  <si>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</si>
  <si>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</si>
  <si>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</si>
  <si>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</si>
  <si>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</si>
  <si>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</si>
  <si>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</si>
  <si>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</si>
  <si>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</si>
  <si>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</si>
  <si>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</si>
  <si>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</si>
  <si>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</si>
  <si>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</si>
  <si>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</si>
  <si>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</si>
  <si>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</si>
  <si>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</si>
  <si>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</si>
  <si>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</si>
  <si>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</si>
  <si>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</si>
  <si>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</si>
  <si>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</si>
  <si>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</si>
  <si>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</si>
  <si>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</si>
  <si>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</si>
  <si>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</si>
  <si>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</si>
  <si>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</si>
  <si>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</si>
  <si>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</si>
  <si>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</si>
  <si>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</si>
  <si>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</si>
  <si>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</si>
  <si>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</si>
  <si>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</si>
  <si>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</si>
  <si>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</si>
  <si>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</si>
  <si>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</si>
  <si>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</si>
  <si>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</si>
  <si>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</si>
  <si>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</si>
  <si>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</si>
  <si>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</si>
  <si>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</si>
  <si>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</si>
  <si>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</si>
  <si>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</si>
  <si>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</si>
  <si>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</si>
  <si>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</si>
  <si>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</si>
  <si>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</si>
  <si>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</si>
  <si>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</si>
  <si>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</si>
  <si>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</si>
  <si>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</si>
  <si>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</si>
  <si>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</si>
  <si>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</si>
  <si>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</si>
  <si>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</si>
  <si>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</si>
  <si>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</si>
  <si>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</si>
  <si>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</si>
  <si>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</si>
  <si>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</si>
  <si>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</si>
  <si>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</si>
  <si>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</si>
  <si>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</si>
  <si>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</si>
  <si>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</si>
  <si>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</si>
  <si>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</si>
  <si>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</si>
  <si>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</si>
  <si>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</si>
  <si>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</si>
  <si>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</si>
  <si>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</si>
  <si>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</si>
  <si>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</si>
  <si>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</si>
  <si>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</si>
  <si>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</si>
  <si>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</si>
  <si>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</si>
  <si>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</si>
  <si>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</si>
  <si>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</si>
  <si>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</si>
  <si>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</si>
  <si>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</si>
  <si>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</si>
  <si>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</si>
  <si>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</si>
  <si>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</si>
  <si>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</si>
  <si>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</si>
  <si>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</si>
  <si>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</si>
  <si>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</si>
  <si>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</si>
  <si>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</si>
  <si>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</si>
  <si>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</si>
  <si>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</si>
  <si>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</si>
  <si>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</si>
  <si>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</si>
  <si>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</si>
  <si>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</si>
  <si>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</si>
  <si>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</si>
  <si>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</si>
  <si>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</si>
  <si>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</si>
  <si>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</si>
  <si>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</si>
  <si>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</si>
  <si>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</si>
  <si>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</si>
  <si>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</si>
  <si>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</si>
  <si>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</si>
  <si>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</si>
  <si>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</si>
  <si>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</si>
  <si>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</si>
  <si>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</si>
  <si>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</si>
  <si>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</si>
  <si>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</si>
  <si>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</si>
  <si>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</si>
  <si>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</si>
  <si>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</si>
  <si>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</si>
  <si>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</si>
  <si>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</si>
  <si>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</si>
  <si>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</si>
  <si>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</si>
  <si>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</si>
  <si>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</si>
  <si>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</si>
  <si>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</si>
  <si>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</si>
  <si>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</si>
  <si>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</si>
  <si>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</si>
  <si>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</si>
  <si>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</si>
  <si>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</si>
  <si>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</si>
  <si>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</si>
  <si>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</si>
  <si>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</si>
  <si>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</si>
  <si>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</si>
  <si>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</si>
  <si>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</si>
  <si>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</si>
  <si>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</si>
  <si>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</si>
  <si>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</si>
  <si>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</si>
  <si>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</si>
  <si>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</si>
  <si>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</si>
  <si>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</si>
  <si>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</si>
  <si>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</si>
  <si>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</si>
  <si>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</si>
  <si>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</si>
  <si>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</si>
  <si>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</si>
  <si>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</si>
  <si>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</si>
  <si>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</si>
  <si>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</si>
  <si>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</si>
  <si>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</si>
  <si>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</si>
  <si>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</si>
  <si>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</si>
  <si>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</si>
  <si>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</si>
  <si>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</si>
  <si>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</si>
  <si>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</si>
  <si>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</si>
  <si>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</si>
  <si>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</si>
  <si>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</si>
  <si>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</si>
  <si>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</si>
  <si>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</si>
  <si>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</si>
  <si>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</si>
  <si>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</si>
  <si>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</si>
  <si>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</si>
  <si>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</si>
  <si>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</si>
  <si>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</si>
  <si>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</si>
  <si>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</si>
  <si>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</si>
  <si>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</si>
  <si>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</si>
  <si>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</si>
  <si>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</si>
  <si>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</si>
  <si>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</si>
  <si>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</si>
  <si>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</si>
  <si>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</si>
  <si>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</si>
  <si>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</si>
  <si>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</si>
  <si>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</si>
  <si>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</si>
  <si>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</si>
  <si>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</si>
  <si>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</si>
  <si>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</si>
  <si>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</si>
  <si>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</si>
  <si>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</si>
  <si>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</si>
  <si>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</si>
  <si>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</si>
  <si>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</si>
  <si>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</si>
  <si>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</si>
  <si>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</si>
  <si>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</si>
  <si>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</si>
  <si>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</si>
  <si>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</si>
  <si>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</si>
  <si>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</si>
  <si>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</si>
  <si>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</si>
  <si>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</si>
  <si>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</si>
  <si>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</si>
  <si>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</si>
  <si>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</si>
  <si>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</si>
  <si>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</si>
  <si>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</si>
  <si>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</si>
  <si>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</si>
  <si>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NCCNO19</t>
  </si>
  <si>
    <t>이기언</t>
  </si>
  <si>
    <t>(설문지 : FFQ 95문항 설문지, 사용자 : 이기언, ID : NCCNO19)</t>
  </si>
  <si>
    <t>2020년 02월 05일 09:59:05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</si>
</sst>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89.969319999999996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327360"/>
        <c:axId val="137328896"/>
      </c:barChart>
      <c:catAx>
        <c:axId val="13732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328896"/>
        <c:crosses val="autoZero"/>
        <c:auto val="1"/>
        <c:lblAlgn val="ctr"/>
        <c:lblOffset val="100"/>
        <c:noMultiLvlLbl val="0"/>
      </c:catAx>
      <c:valAx>
        <c:axId val="13732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3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3.4118848000000002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065216"/>
        <c:axId val="139066752"/>
      </c:barChart>
      <c:catAx>
        <c:axId val="13906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66752"/>
        <c:crosses val="autoZero"/>
        <c:auto val="1"/>
        <c:lblAlgn val="ctr"/>
        <c:lblOffset val="100"/>
        <c:noMultiLvlLbl val="0"/>
      </c:catAx>
      <c:valAx>
        <c:axId val="13906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0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2.6950284999999998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125120"/>
        <c:axId val="139126656"/>
      </c:barChart>
      <c:catAx>
        <c:axId val="13912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126656"/>
        <c:crosses val="autoZero"/>
        <c:auto val="1"/>
        <c:lblAlgn val="ctr"/>
        <c:lblOffset val="100"/>
        <c:noMultiLvlLbl val="0"/>
      </c:catAx>
      <c:valAx>
        <c:axId val="13912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1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1469.4746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554368"/>
        <c:axId val="138576640"/>
      </c:barChart>
      <c:catAx>
        <c:axId val="13855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576640"/>
        <c:crosses val="autoZero"/>
        <c:auto val="1"/>
        <c:lblAlgn val="ctr"/>
        <c:lblOffset val="100"/>
        <c:noMultiLvlLbl val="0"/>
      </c:catAx>
      <c:valAx>
        <c:axId val="13857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5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4722.5649999999996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614656"/>
        <c:axId val="138616192"/>
      </c:barChart>
      <c:catAx>
        <c:axId val="13861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16192"/>
        <c:crosses val="autoZero"/>
        <c:auto val="1"/>
        <c:lblAlgn val="ctr"/>
        <c:lblOffset val="100"/>
        <c:noMultiLvlLbl val="0"/>
      </c:catAx>
      <c:valAx>
        <c:axId val="1386161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6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249.03783000000001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651136"/>
        <c:axId val="138652672"/>
      </c:barChart>
      <c:catAx>
        <c:axId val="13865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52672"/>
        <c:crosses val="autoZero"/>
        <c:auto val="1"/>
        <c:lblAlgn val="ctr"/>
        <c:lblOffset val="100"/>
        <c:noMultiLvlLbl val="0"/>
      </c:catAx>
      <c:valAx>
        <c:axId val="13865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65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192.25305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695808"/>
        <c:axId val="138697344"/>
      </c:barChart>
      <c:catAx>
        <c:axId val="13869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97344"/>
        <c:crosses val="autoZero"/>
        <c:auto val="1"/>
        <c:lblAlgn val="ctr"/>
        <c:lblOffset val="100"/>
        <c:noMultiLvlLbl val="0"/>
      </c:catAx>
      <c:valAx>
        <c:axId val="13869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6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13.641602499999999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728192"/>
        <c:axId val="138729728"/>
      </c:barChart>
      <c:catAx>
        <c:axId val="13872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729728"/>
        <c:crosses val="autoZero"/>
        <c:auto val="1"/>
        <c:lblAlgn val="ctr"/>
        <c:lblOffset val="100"/>
        <c:noMultiLvlLbl val="0"/>
      </c:catAx>
      <c:valAx>
        <c:axId val="138729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7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1280.6641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440512"/>
        <c:axId val="139442048"/>
      </c:barChart>
      <c:catAx>
        <c:axId val="13944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442048"/>
        <c:crosses val="autoZero"/>
        <c:auto val="1"/>
        <c:lblAlgn val="ctr"/>
        <c:lblOffset val="100"/>
        <c:noMultiLvlLbl val="0"/>
      </c:catAx>
      <c:valAx>
        <c:axId val="1394420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4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0.11060059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10752"/>
        <c:axId val="139212288"/>
      </c:barChart>
      <c:catAx>
        <c:axId val="13921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12288"/>
        <c:crosses val="autoZero"/>
        <c:auto val="1"/>
        <c:lblAlgn val="ctr"/>
        <c:lblOffset val="100"/>
        <c:noMultiLvlLbl val="0"/>
      </c:catAx>
      <c:valAx>
        <c:axId val="13921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1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4.2454324000000003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38784"/>
        <c:axId val="139261056"/>
      </c:barChart>
      <c:catAx>
        <c:axId val="13923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61056"/>
        <c:crosses val="autoZero"/>
        <c:auto val="1"/>
        <c:lblAlgn val="ctr"/>
        <c:lblOffset val="100"/>
        <c:noMultiLvlLbl val="0"/>
      </c:catAx>
      <c:valAx>
        <c:axId val="13926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3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40.831850000000003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567616"/>
        <c:axId val="137577600"/>
      </c:barChart>
      <c:catAx>
        <c:axId val="13756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577600"/>
        <c:crosses val="autoZero"/>
        <c:auto val="1"/>
        <c:lblAlgn val="ctr"/>
        <c:lblOffset val="100"/>
        <c:noMultiLvlLbl val="0"/>
      </c:catAx>
      <c:valAx>
        <c:axId val="13757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5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192.77975000000001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91648"/>
        <c:axId val="139293440"/>
      </c:barChart>
      <c:catAx>
        <c:axId val="13929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93440"/>
        <c:crosses val="autoZero"/>
        <c:auto val="1"/>
        <c:lblAlgn val="ctr"/>
        <c:lblOffset val="100"/>
        <c:noMultiLvlLbl val="0"/>
      </c:catAx>
      <c:valAx>
        <c:axId val="13929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9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86.920879999999997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340800"/>
        <c:axId val="139358976"/>
      </c:barChart>
      <c:catAx>
        <c:axId val="13934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58976"/>
        <c:crosses val="autoZero"/>
        <c:auto val="1"/>
        <c:lblAlgn val="ctr"/>
        <c:lblOffset val="100"/>
        <c:noMultiLvlLbl val="0"/>
      </c:catAx>
      <c:valAx>
        <c:axId val="13935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3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13.058</c:v>
                </c:pt>
                <c:pt idx="1">
                  <c:v>11.475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7861760"/>
        <c:axId val="137875840"/>
      </c:barChart>
      <c:catAx>
        <c:axId val="13786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875840"/>
        <c:crosses val="autoZero"/>
        <c:auto val="1"/>
        <c:lblAlgn val="ctr"/>
        <c:lblOffset val="100"/>
        <c:noMultiLvlLbl val="0"/>
      </c:catAx>
      <c:valAx>
        <c:axId val="13787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8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15.025107999999999</c:v>
                </c:pt>
                <c:pt idx="1">
                  <c:v>18.548822000000001</c:v>
                </c:pt>
                <c:pt idx="2">
                  <c:v>18.491869999999999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880.38199999999995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934720"/>
        <c:axId val="137936256"/>
      </c:barChart>
      <c:catAx>
        <c:axId val="13793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936256"/>
        <c:crosses val="autoZero"/>
        <c:auto val="1"/>
        <c:lblAlgn val="ctr"/>
        <c:lblOffset val="100"/>
        <c:noMultiLvlLbl val="0"/>
      </c:catAx>
      <c:valAx>
        <c:axId val="137936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9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25.752922000000002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979392"/>
        <c:axId val="137980928"/>
      </c:barChart>
      <c:catAx>
        <c:axId val="13797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980928"/>
        <c:crosses val="autoZero"/>
        <c:auto val="1"/>
        <c:lblAlgn val="ctr"/>
        <c:lblOffset val="100"/>
        <c:noMultiLvlLbl val="0"/>
      </c:catAx>
      <c:valAx>
        <c:axId val="13798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9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66.709999999999994</c:v>
                </c:pt>
                <c:pt idx="1">
                  <c:v>12.859</c:v>
                </c:pt>
                <c:pt idx="2">
                  <c:v>20.431000000000001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0256384"/>
        <c:axId val="140257920"/>
      </c:barChart>
      <c:catAx>
        <c:axId val="14025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57920"/>
        <c:crosses val="autoZero"/>
        <c:auto val="1"/>
        <c:lblAlgn val="ctr"/>
        <c:lblOffset val="100"/>
        <c:noMultiLvlLbl val="0"/>
      </c:catAx>
      <c:valAx>
        <c:axId val="1402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2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2300.87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296960"/>
        <c:axId val="140298496"/>
      </c:barChart>
      <c:catAx>
        <c:axId val="14029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98496"/>
        <c:crosses val="autoZero"/>
        <c:auto val="1"/>
        <c:lblAlgn val="ctr"/>
        <c:lblOffset val="100"/>
        <c:noMultiLvlLbl val="0"/>
      </c:catAx>
      <c:valAx>
        <c:axId val="140298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2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173.64604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940224"/>
        <c:axId val="139941760"/>
      </c:barChart>
      <c:catAx>
        <c:axId val="13994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941760"/>
        <c:crosses val="autoZero"/>
        <c:auto val="1"/>
        <c:lblAlgn val="ctr"/>
        <c:lblOffset val="100"/>
        <c:noMultiLvlLbl val="0"/>
      </c:catAx>
      <c:valAx>
        <c:axId val="139941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9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758.15110000000004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988992"/>
        <c:axId val="139990528"/>
      </c:barChart>
      <c:catAx>
        <c:axId val="13998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990528"/>
        <c:crosses val="autoZero"/>
        <c:auto val="1"/>
        <c:lblAlgn val="ctr"/>
        <c:lblOffset val="100"/>
        <c:noMultiLvlLbl val="0"/>
      </c:catAx>
      <c:valAx>
        <c:axId val="13999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9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4.5752940000000004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7623808"/>
        <c:axId val="138743808"/>
      </c:barChart>
      <c:catAx>
        <c:axId val="13762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743808"/>
        <c:crosses val="autoZero"/>
        <c:auto val="1"/>
        <c:lblAlgn val="ctr"/>
        <c:lblOffset val="100"/>
        <c:noMultiLvlLbl val="0"/>
      </c:catAx>
      <c:valAx>
        <c:axId val="13874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762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10555.824000000001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33408"/>
        <c:axId val="140043392"/>
      </c:barChart>
      <c:catAx>
        <c:axId val="1400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43392"/>
        <c:crosses val="autoZero"/>
        <c:auto val="1"/>
        <c:lblAlgn val="ctr"/>
        <c:lblOffset val="100"/>
        <c:noMultiLvlLbl val="0"/>
      </c:catAx>
      <c:valAx>
        <c:axId val="14004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21.948874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27232"/>
        <c:axId val="140133120"/>
      </c:barChart>
      <c:catAx>
        <c:axId val="14012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33120"/>
        <c:crosses val="autoZero"/>
        <c:auto val="1"/>
        <c:lblAlgn val="ctr"/>
        <c:lblOffset val="100"/>
        <c:noMultiLvlLbl val="0"/>
      </c:catAx>
      <c:valAx>
        <c:axId val="14013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2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2.6645663000000002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71904"/>
        <c:axId val="140321152"/>
      </c:barChart>
      <c:catAx>
        <c:axId val="140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321152"/>
        <c:crosses val="autoZero"/>
        <c:auto val="1"/>
        <c:lblAlgn val="ctr"/>
        <c:lblOffset val="100"/>
        <c:noMultiLvlLbl val="0"/>
      </c:catAx>
      <c:valAx>
        <c:axId val="14032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361.55279999999999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761344"/>
        <c:axId val="138762880"/>
      </c:barChart>
      <c:catAx>
        <c:axId val="1387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762880"/>
        <c:crosses val="autoZero"/>
        <c:auto val="1"/>
        <c:lblAlgn val="ctr"/>
        <c:lblOffset val="100"/>
        <c:noMultiLvlLbl val="0"/>
      </c:catAx>
      <c:valAx>
        <c:axId val="13876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7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2.0814385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821632"/>
        <c:axId val="138823168"/>
      </c:barChart>
      <c:catAx>
        <c:axId val="1388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823168"/>
        <c:crosses val="autoZero"/>
        <c:auto val="1"/>
        <c:lblAlgn val="ctr"/>
        <c:lblOffset val="100"/>
        <c:noMultiLvlLbl val="0"/>
      </c:catAx>
      <c:valAx>
        <c:axId val="1388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8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20.905687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846976"/>
        <c:axId val="138848512"/>
      </c:barChart>
      <c:catAx>
        <c:axId val="1388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848512"/>
        <c:crosses val="autoZero"/>
        <c:auto val="1"/>
        <c:lblAlgn val="ctr"/>
        <c:lblOffset val="100"/>
        <c:noMultiLvlLbl val="0"/>
      </c:catAx>
      <c:valAx>
        <c:axId val="13884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8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2.6645663000000002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939776"/>
        <c:axId val="138949760"/>
      </c:barChart>
      <c:catAx>
        <c:axId val="13893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49760"/>
        <c:crosses val="autoZero"/>
        <c:auto val="1"/>
        <c:lblAlgn val="ctr"/>
        <c:lblOffset val="100"/>
        <c:noMultiLvlLbl val="0"/>
      </c:catAx>
      <c:valAx>
        <c:axId val="13894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93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887.88570000000004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000064"/>
        <c:axId val="139010048"/>
      </c:barChart>
      <c:catAx>
        <c:axId val="13900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10048"/>
        <c:crosses val="autoZero"/>
        <c:auto val="1"/>
        <c:lblAlgn val="ctr"/>
        <c:lblOffset val="100"/>
        <c:noMultiLvlLbl val="0"/>
      </c:catAx>
      <c:valAx>
        <c:axId val="13901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00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9.5819369999999999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047680"/>
        <c:axId val="139049216"/>
      </c:barChart>
      <c:catAx>
        <c:axId val="13904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049216"/>
        <c:crosses val="autoZero"/>
        <c:auto val="1"/>
        <c:lblAlgn val="ctr"/>
        <c:lblOffset val="100"/>
        <c:noMultiLvlLbl val="0"/>
      </c:catAx>
      <c:valAx>
        <c:axId val="13904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0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이기언, ID : NCCNO19)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09:59:05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2300.87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89.969319999999996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40.831850000000003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66.709999999999994</v>
      </c>
      <c r="G8" s="60">
        <f>'DRIs DATA 입력'!G8</f>
        <v>12.859</v>
      </c>
      <c r="H8" s="60">
        <f>'DRIs DATA 입력'!H8</f>
        <v>20.431000000000001</v>
      </c>
      <c r="I8" s="47"/>
      <c r="J8" s="60" t="s">
        <v>217</v>
      </c>
      <c r="K8" s="60">
        <f>'DRIs DATA 입력'!K8</f>
        <v>13.058</v>
      </c>
      <c r="L8" s="60">
        <f>'DRIs DATA 입력'!L8</f>
        <v>11.475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880.38199999999995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25.752922000000002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4.5752940000000004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361.55279999999999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173.64604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2.5231952999999998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2.0814385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20.905687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2.6645663000000002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887.88570000000004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9.5819369999999999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3.4118848000000002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2.6950284999999998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758.15110000000004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1469.4746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10555.824000000001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4722.5649999999996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249.03783000000001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192.25305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21.948874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13.641602499999999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1280.6641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0.11060059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4.2454324000000003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192.77975000000001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86.920879999999997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2200</v>
      </c>
      <c r="C6" s="67">
        <v>2300.87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50</v>
      </c>
      <c r="P6" s="67">
        <v>60</v>
      </c>
      <c r="Q6" s="67">
        <v>0</v>
      </c>
      <c r="R6" s="67">
        <v>0</v>
      </c>
      <c r="S6" s="67">
        <v>89.969319999999996</v>
      </c>
      <c r="U6" s="67" t="s">
        <v>294</v>
      </c>
      <c r="V6" s="67">
        <v>0</v>
      </c>
      <c r="W6" s="67">
        <v>0</v>
      </c>
      <c r="X6" s="67">
        <v>25</v>
      </c>
      <c r="Y6" s="67">
        <v>0</v>
      </c>
      <c r="Z6" s="67">
        <v>40.831850000000003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66.709999999999994</v>
      </c>
      <c r="G8" s="67">
        <v>12.859</v>
      </c>
      <c r="H8" s="67">
        <v>20.431000000000001</v>
      </c>
      <c r="J8" s="67" t="s">
        <v>296</v>
      </c>
      <c r="K8" s="67">
        <v>13.058</v>
      </c>
      <c r="L8" s="67">
        <v>11.475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291</v>
      </c>
      <c r="M15" s="67" t="s">
        <v>284</v>
      </c>
      <c r="O15" s="67"/>
      <c r="P15" s="67" t="s">
        <v>288</v>
      </c>
      <c r="Q15" s="67" t="s">
        <v>289</v>
      </c>
      <c r="R15" s="67" t="s">
        <v>290</v>
      </c>
      <c r="S15" s="67" t="s">
        <v>291</v>
      </c>
      <c r="T15" s="67" t="s">
        <v>284</v>
      </c>
      <c r="V15" s="67"/>
      <c r="W15" s="67" t="s">
        <v>288</v>
      </c>
      <c r="X15" s="67" t="s">
        <v>289</v>
      </c>
      <c r="Y15" s="67" t="s">
        <v>290</v>
      </c>
      <c r="Z15" s="67" t="s">
        <v>291</v>
      </c>
      <c r="AA15" s="67" t="s">
        <v>284</v>
      </c>
    </row>
    <row r="16" spans="1:27">
      <c r="A16" s="67" t="s">
        <v>302</v>
      </c>
      <c r="B16" s="67">
        <v>530</v>
      </c>
      <c r="C16" s="67">
        <v>750</v>
      </c>
      <c r="D16" s="67">
        <v>0</v>
      </c>
      <c r="E16" s="67">
        <v>3000</v>
      </c>
      <c r="F16" s="67">
        <v>880.38199999999995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25.752922000000002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4.5752940000000004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361.55279999999999</v>
      </c>
    </row>
    <row r="23" spans="1:62">
      <c r="A23" s="72" t="s">
        <v>303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304</v>
      </c>
      <c r="B24" s="71"/>
      <c r="C24" s="71"/>
      <c r="D24" s="71"/>
      <c r="E24" s="71"/>
      <c r="F24" s="71"/>
      <c r="H24" s="71" t="s">
        <v>305</v>
      </c>
      <c r="I24" s="71"/>
      <c r="J24" s="71"/>
      <c r="K24" s="71"/>
      <c r="L24" s="71"/>
      <c r="M24" s="71"/>
      <c r="O24" s="71" t="s">
        <v>306</v>
      </c>
      <c r="P24" s="71"/>
      <c r="Q24" s="71"/>
      <c r="R24" s="71"/>
      <c r="S24" s="71"/>
      <c r="T24" s="71"/>
      <c r="V24" s="71" t="s">
        <v>307</v>
      </c>
      <c r="W24" s="71"/>
      <c r="X24" s="71"/>
      <c r="Y24" s="71"/>
      <c r="Z24" s="71"/>
      <c r="AA24" s="71"/>
      <c r="AC24" s="71" t="s">
        <v>308</v>
      </c>
      <c r="AD24" s="71"/>
      <c r="AE24" s="71"/>
      <c r="AF24" s="71"/>
      <c r="AG24" s="71"/>
      <c r="AH24" s="71"/>
      <c r="AJ24" s="71" t="s">
        <v>309</v>
      </c>
      <c r="AK24" s="71"/>
      <c r="AL24" s="71"/>
      <c r="AM24" s="71"/>
      <c r="AN24" s="71"/>
      <c r="AO24" s="71"/>
      <c r="AQ24" s="71" t="s">
        <v>310</v>
      </c>
      <c r="AR24" s="71"/>
      <c r="AS24" s="71"/>
      <c r="AT24" s="71"/>
      <c r="AU24" s="71"/>
      <c r="AV24" s="71"/>
      <c r="AX24" s="71" t="s">
        <v>311</v>
      </c>
      <c r="AY24" s="71"/>
      <c r="AZ24" s="71"/>
      <c r="BA24" s="71"/>
      <c r="BB24" s="71"/>
      <c r="BC24" s="71"/>
      <c r="BE24" s="71" t="s">
        <v>312</v>
      </c>
      <c r="BF24" s="71"/>
      <c r="BG24" s="71"/>
      <c r="BH24" s="71"/>
      <c r="BI24" s="71"/>
      <c r="BJ24" s="71"/>
    </row>
    <row r="25" spans="1:62">
      <c r="A25" s="67"/>
      <c r="B25" s="67" t="s">
        <v>288</v>
      </c>
      <c r="C25" s="67" t="s">
        <v>289</v>
      </c>
      <c r="D25" s="67" t="s">
        <v>290</v>
      </c>
      <c r="E25" s="67" t="s">
        <v>291</v>
      </c>
      <c r="F25" s="67" t="s">
        <v>284</v>
      </c>
      <c r="H25" s="67"/>
      <c r="I25" s="67" t="s">
        <v>288</v>
      </c>
      <c r="J25" s="67" t="s">
        <v>289</v>
      </c>
      <c r="K25" s="67" t="s">
        <v>290</v>
      </c>
      <c r="L25" s="67" t="s">
        <v>291</v>
      </c>
      <c r="M25" s="67" t="s">
        <v>284</v>
      </c>
      <c r="O25" s="67"/>
      <c r="P25" s="67" t="s">
        <v>288</v>
      </c>
      <c r="Q25" s="67" t="s">
        <v>289</v>
      </c>
      <c r="R25" s="67" t="s">
        <v>290</v>
      </c>
      <c r="S25" s="67" t="s">
        <v>291</v>
      </c>
      <c r="T25" s="67" t="s">
        <v>284</v>
      </c>
      <c r="V25" s="67"/>
      <c r="W25" s="67" t="s">
        <v>288</v>
      </c>
      <c r="X25" s="67" t="s">
        <v>289</v>
      </c>
      <c r="Y25" s="67" t="s">
        <v>290</v>
      </c>
      <c r="Z25" s="67" t="s">
        <v>291</v>
      </c>
      <c r="AA25" s="67" t="s">
        <v>284</v>
      </c>
      <c r="AC25" s="67"/>
      <c r="AD25" s="67" t="s">
        <v>288</v>
      </c>
      <c r="AE25" s="67" t="s">
        <v>289</v>
      </c>
      <c r="AF25" s="67" t="s">
        <v>290</v>
      </c>
      <c r="AG25" s="67" t="s">
        <v>291</v>
      </c>
      <c r="AH25" s="67" t="s">
        <v>284</v>
      </c>
      <c r="AJ25" s="67"/>
      <c r="AK25" s="67" t="s">
        <v>288</v>
      </c>
      <c r="AL25" s="67" t="s">
        <v>289</v>
      </c>
      <c r="AM25" s="67" t="s">
        <v>290</v>
      </c>
      <c r="AN25" s="67" t="s">
        <v>291</v>
      </c>
      <c r="AO25" s="67" t="s">
        <v>284</v>
      </c>
      <c r="AQ25" s="67"/>
      <c r="AR25" s="67" t="s">
        <v>288</v>
      </c>
      <c r="AS25" s="67" t="s">
        <v>289</v>
      </c>
      <c r="AT25" s="67" t="s">
        <v>290</v>
      </c>
      <c r="AU25" s="67" t="s">
        <v>291</v>
      </c>
      <c r="AV25" s="67" t="s">
        <v>284</v>
      </c>
      <c r="AX25" s="67"/>
      <c r="AY25" s="67" t="s">
        <v>288</v>
      </c>
      <c r="AZ25" s="67" t="s">
        <v>289</v>
      </c>
      <c r="BA25" s="67" t="s">
        <v>290</v>
      </c>
      <c r="BB25" s="67" t="s">
        <v>291</v>
      </c>
      <c r="BC25" s="67" t="s">
        <v>284</v>
      </c>
      <c r="BE25" s="67"/>
      <c r="BF25" s="67" t="s">
        <v>288</v>
      </c>
      <c r="BG25" s="67" t="s">
        <v>289</v>
      </c>
      <c r="BH25" s="67" t="s">
        <v>290</v>
      </c>
      <c r="BI25" s="67" t="s">
        <v>291</v>
      </c>
      <c r="BJ25" s="67" t="s">
        <v>284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173.64604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2.5231952999999998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2.0814385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20.905687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2.6645663000000002</v>
      </c>
      <c r="AJ26" s="67" t="s">
        <v>313</v>
      </c>
      <c r="AK26" s="67">
        <v>320</v>
      </c>
      <c r="AL26" s="67">
        <v>400</v>
      </c>
      <c r="AM26" s="67">
        <v>0</v>
      </c>
      <c r="AN26" s="67">
        <v>1000</v>
      </c>
      <c r="AO26" s="67">
        <v>887.88570000000004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9.5819369999999999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3.4118848000000002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2.6950284999999998</v>
      </c>
    </row>
    <row r="33" spans="1:68">
      <c r="A33" s="72" t="s">
        <v>314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178</v>
      </c>
      <c r="B34" s="71"/>
      <c r="C34" s="71"/>
      <c r="D34" s="71"/>
      <c r="E34" s="71"/>
      <c r="F34" s="71"/>
      <c r="H34" s="71" t="s">
        <v>315</v>
      </c>
      <c r="I34" s="71"/>
      <c r="J34" s="71"/>
      <c r="K34" s="71"/>
      <c r="L34" s="71"/>
      <c r="M34" s="71"/>
      <c r="O34" s="71" t="s">
        <v>179</v>
      </c>
      <c r="P34" s="71"/>
      <c r="Q34" s="71"/>
      <c r="R34" s="71"/>
      <c r="S34" s="71"/>
      <c r="T34" s="71"/>
      <c r="V34" s="71" t="s">
        <v>316</v>
      </c>
      <c r="W34" s="71"/>
      <c r="X34" s="71"/>
      <c r="Y34" s="71"/>
      <c r="Z34" s="71"/>
      <c r="AA34" s="71"/>
      <c r="AC34" s="71" t="s">
        <v>317</v>
      </c>
      <c r="AD34" s="71"/>
      <c r="AE34" s="71"/>
      <c r="AF34" s="71"/>
      <c r="AG34" s="71"/>
      <c r="AH34" s="71"/>
      <c r="AJ34" s="71" t="s">
        <v>318</v>
      </c>
      <c r="AK34" s="71"/>
      <c r="AL34" s="71"/>
      <c r="AM34" s="71"/>
      <c r="AN34" s="71"/>
      <c r="AO34" s="71"/>
    </row>
    <row r="35" spans="1:68">
      <c r="A35" s="67"/>
      <c r="B35" s="67" t="s">
        <v>288</v>
      </c>
      <c r="C35" s="67" t="s">
        <v>289</v>
      </c>
      <c r="D35" s="67" t="s">
        <v>290</v>
      </c>
      <c r="E35" s="67" t="s">
        <v>291</v>
      </c>
      <c r="F35" s="67" t="s">
        <v>284</v>
      </c>
      <c r="H35" s="67"/>
      <c r="I35" s="67" t="s">
        <v>288</v>
      </c>
      <c r="J35" s="67" t="s">
        <v>289</v>
      </c>
      <c r="K35" s="67" t="s">
        <v>290</v>
      </c>
      <c r="L35" s="67" t="s">
        <v>291</v>
      </c>
      <c r="M35" s="67" t="s">
        <v>284</v>
      </c>
      <c r="O35" s="67"/>
      <c r="P35" s="67" t="s">
        <v>288</v>
      </c>
      <c r="Q35" s="67" t="s">
        <v>289</v>
      </c>
      <c r="R35" s="67" t="s">
        <v>290</v>
      </c>
      <c r="S35" s="67" t="s">
        <v>291</v>
      </c>
      <c r="T35" s="67" t="s">
        <v>284</v>
      </c>
      <c r="V35" s="67"/>
      <c r="W35" s="67" t="s">
        <v>288</v>
      </c>
      <c r="X35" s="67" t="s">
        <v>289</v>
      </c>
      <c r="Y35" s="67" t="s">
        <v>290</v>
      </c>
      <c r="Z35" s="67" t="s">
        <v>291</v>
      </c>
      <c r="AA35" s="67" t="s">
        <v>284</v>
      </c>
      <c r="AC35" s="67"/>
      <c r="AD35" s="67" t="s">
        <v>288</v>
      </c>
      <c r="AE35" s="67" t="s">
        <v>289</v>
      </c>
      <c r="AF35" s="67" t="s">
        <v>290</v>
      </c>
      <c r="AG35" s="67" t="s">
        <v>291</v>
      </c>
      <c r="AH35" s="67" t="s">
        <v>284</v>
      </c>
      <c r="AJ35" s="67"/>
      <c r="AK35" s="67" t="s">
        <v>288</v>
      </c>
      <c r="AL35" s="67" t="s">
        <v>289</v>
      </c>
      <c r="AM35" s="67" t="s">
        <v>290</v>
      </c>
      <c r="AN35" s="67" t="s">
        <v>291</v>
      </c>
      <c r="AO35" s="67" t="s">
        <v>284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758.15110000000004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1469.4746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10555.824000000001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4722.5649999999996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249.03783000000001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192.25305</v>
      </c>
    </row>
    <row r="43" spans="1:68">
      <c r="A43" s="72" t="s">
        <v>319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320</v>
      </c>
      <c r="B44" s="71"/>
      <c r="C44" s="71"/>
      <c r="D44" s="71"/>
      <c r="E44" s="71"/>
      <c r="F44" s="71"/>
      <c r="H44" s="71" t="s">
        <v>321</v>
      </c>
      <c r="I44" s="71"/>
      <c r="J44" s="71"/>
      <c r="K44" s="71"/>
      <c r="L44" s="71"/>
      <c r="M44" s="71"/>
      <c r="O44" s="71" t="s">
        <v>322</v>
      </c>
      <c r="P44" s="71"/>
      <c r="Q44" s="71"/>
      <c r="R44" s="71"/>
      <c r="S44" s="71"/>
      <c r="T44" s="71"/>
      <c r="V44" s="71" t="s">
        <v>323</v>
      </c>
      <c r="W44" s="71"/>
      <c r="X44" s="71"/>
      <c r="Y44" s="71"/>
      <c r="Z44" s="71"/>
      <c r="AA44" s="71"/>
      <c r="AC44" s="71" t="s">
        <v>324</v>
      </c>
      <c r="AD44" s="71"/>
      <c r="AE44" s="71"/>
      <c r="AF44" s="71"/>
      <c r="AG44" s="71"/>
      <c r="AH44" s="71"/>
      <c r="AJ44" s="71" t="s">
        <v>325</v>
      </c>
      <c r="AK44" s="71"/>
      <c r="AL44" s="71"/>
      <c r="AM44" s="71"/>
      <c r="AN44" s="71"/>
      <c r="AO44" s="71"/>
      <c r="AQ44" s="71" t="s">
        <v>326</v>
      </c>
      <c r="AR44" s="71"/>
      <c r="AS44" s="71"/>
      <c r="AT44" s="71"/>
      <c r="AU44" s="71"/>
      <c r="AV44" s="71"/>
      <c r="AX44" s="71" t="s">
        <v>327</v>
      </c>
      <c r="AY44" s="71"/>
      <c r="AZ44" s="71"/>
      <c r="BA44" s="71"/>
      <c r="BB44" s="71"/>
      <c r="BC44" s="71"/>
      <c r="BE44" s="71" t="s">
        <v>328</v>
      </c>
      <c r="BF44" s="71"/>
      <c r="BG44" s="71"/>
      <c r="BH44" s="71"/>
      <c r="BI44" s="71"/>
      <c r="BJ44" s="71"/>
    </row>
    <row r="45" spans="1:68">
      <c r="A45" s="67"/>
      <c r="B45" s="67" t="s">
        <v>288</v>
      </c>
      <c r="C45" s="67" t="s">
        <v>289</v>
      </c>
      <c r="D45" s="67" t="s">
        <v>290</v>
      </c>
      <c r="E45" s="67" t="s">
        <v>291</v>
      </c>
      <c r="F45" s="67" t="s">
        <v>284</v>
      </c>
      <c r="H45" s="67"/>
      <c r="I45" s="67" t="s">
        <v>288</v>
      </c>
      <c r="J45" s="67" t="s">
        <v>289</v>
      </c>
      <c r="K45" s="67" t="s">
        <v>290</v>
      </c>
      <c r="L45" s="67" t="s">
        <v>291</v>
      </c>
      <c r="M45" s="67" t="s">
        <v>284</v>
      </c>
      <c r="O45" s="67"/>
      <c r="P45" s="67" t="s">
        <v>288</v>
      </c>
      <c r="Q45" s="67" t="s">
        <v>289</v>
      </c>
      <c r="R45" s="67" t="s">
        <v>290</v>
      </c>
      <c r="S45" s="67" t="s">
        <v>291</v>
      </c>
      <c r="T45" s="67" t="s">
        <v>284</v>
      </c>
      <c r="V45" s="67"/>
      <c r="W45" s="67" t="s">
        <v>288</v>
      </c>
      <c r="X45" s="67" t="s">
        <v>289</v>
      </c>
      <c r="Y45" s="67" t="s">
        <v>290</v>
      </c>
      <c r="Z45" s="67" t="s">
        <v>291</v>
      </c>
      <c r="AA45" s="67" t="s">
        <v>284</v>
      </c>
      <c r="AC45" s="67"/>
      <c r="AD45" s="67" t="s">
        <v>288</v>
      </c>
      <c r="AE45" s="67" t="s">
        <v>289</v>
      </c>
      <c r="AF45" s="67" t="s">
        <v>290</v>
      </c>
      <c r="AG45" s="67" t="s">
        <v>291</v>
      </c>
      <c r="AH45" s="67" t="s">
        <v>284</v>
      </c>
      <c r="AJ45" s="67"/>
      <c r="AK45" s="67" t="s">
        <v>288</v>
      </c>
      <c r="AL45" s="67" t="s">
        <v>289</v>
      </c>
      <c r="AM45" s="67" t="s">
        <v>290</v>
      </c>
      <c r="AN45" s="67" t="s">
        <v>291</v>
      </c>
      <c r="AO45" s="67" t="s">
        <v>284</v>
      </c>
      <c r="AQ45" s="67"/>
      <c r="AR45" s="67" t="s">
        <v>288</v>
      </c>
      <c r="AS45" s="67" t="s">
        <v>289</v>
      </c>
      <c r="AT45" s="67" t="s">
        <v>290</v>
      </c>
      <c r="AU45" s="67" t="s">
        <v>291</v>
      </c>
      <c r="AV45" s="67" t="s">
        <v>284</v>
      </c>
      <c r="AX45" s="67"/>
      <c r="AY45" s="67" t="s">
        <v>288</v>
      </c>
      <c r="AZ45" s="67" t="s">
        <v>289</v>
      </c>
      <c r="BA45" s="67" t="s">
        <v>290</v>
      </c>
      <c r="BB45" s="67" t="s">
        <v>291</v>
      </c>
      <c r="BC45" s="67" t="s">
        <v>284</v>
      </c>
      <c r="BE45" s="67"/>
      <c r="BF45" s="67" t="s">
        <v>288</v>
      </c>
      <c r="BG45" s="67" t="s">
        <v>289</v>
      </c>
      <c r="BH45" s="67" t="s">
        <v>290</v>
      </c>
      <c r="BI45" s="67" t="s">
        <v>291</v>
      </c>
      <c r="BJ45" s="67" t="s">
        <v>284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21.948874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13.641602499999999</v>
      </c>
      <c r="O46" s="67" t="s">
        <v>329</v>
      </c>
      <c r="P46" s="67">
        <v>600</v>
      </c>
      <c r="Q46" s="67">
        <v>800</v>
      </c>
      <c r="R46" s="67">
        <v>0</v>
      </c>
      <c r="S46" s="67">
        <v>10000</v>
      </c>
      <c r="T46" s="67">
        <v>1280.6641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0.11060059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4.2454324000000003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192.77975000000001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86.920879999999997</v>
      </c>
      <c r="AX46" s="67" t="s">
        <v>330</v>
      </c>
      <c r="AY46" s="67"/>
      <c r="AZ46" s="67"/>
      <c r="BA46" s="67"/>
      <c r="BB46" s="67"/>
      <c r="BC46" s="67"/>
      <c r="BE46" s="67" t="s">
        <v>331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333</v>
      </c>
      <c r="B2" s="66" t="s">
        <v>334</v>
      </c>
      <c r="C2" s="66" t="s">
        <v>332</v>
      </c>
      <c r="D2" s="66">
        <v>52</v>
      </c>
      <c r="E2" s="66">
        <v>2300.87</v>
      </c>
      <c r="F2" s="66">
        <v>293.75749999999999</v>
      </c>
      <c r="G2" s="66">
        <v>56.623024000000001</v>
      </c>
      <c r="H2" s="66">
        <v>34.046280000000003</v>
      </c>
      <c r="I2" s="66">
        <v>22.576741999999999</v>
      </c>
      <c r="J2" s="66">
        <v>89.969319999999996</v>
      </c>
      <c r="K2" s="66">
        <v>48.621519999999997</v>
      </c>
      <c r="L2" s="66">
        <v>41.347797</v>
      </c>
      <c r="M2" s="66">
        <v>40.831850000000003</v>
      </c>
      <c r="N2" s="66">
        <v>3.3088964999999999</v>
      </c>
      <c r="O2" s="66">
        <v>23.118406</v>
      </c>
      <c r="P2" s="66">
        <v>1875.5835</v>
      </c>
      <c r="Q2" s="66">
        <v>44.171866999999999</v>
      </c>
      <c r="R2" s="66">
        <v>880.38199999999995</v>
      </c>
      <c r="S2" s="66">
        <v>138.48401000000001</v>
      </c>
      <c r="T2" s="66">
        <v>8902.7759999999998</v>
      </c>
      <c r="U2" s="66">
        <v>4.5752940000000004</v>
      </c>
      <c r="V2" s="66">
        <v>25.752922000000002</v>
      </c>
      <c r="W2" s="66">
        <v>361.55279999999999</v>
      </c>
      <c r="X2" s="66">
        <v>173.64604</v>
      </c>
      <c r="Y2" s="66">
        <v>2.5231952999999998</v>
      </c>
      <c r="Z2" s="66">
        <v>2.0814385</v>
      </c>
      <c r="AA2" s="66">
        <v>20.905687</v>
      </c>
      <c r="AB2" s="66">
        <v>2.6645663000000002</v>
      </c>
      <c r="AC2" s="66">
        <v>887.88570000000004</v>
      </c>
      <c r="AD2" s="66">
        <v>9.5819369999999999</v>
      </c>
      <c r="AE2" s="66">
        <v>3.4118848000000002</v>
      </c>
      <c r="AF2" s="66">
        <v>2.6950284999999998</v>
      </c>
      <c r="AG2" s="66">
        <v>758.15110000000004</v>
      </c>
      <c r="AH2" s="66">
        <v>469.45837</v>
      </c>
      <c r="AI2" s="66">
        <v>288.69272000000001</v>
      </c>
      <c r="AJ2" s="66">
        <v>1469.4746</v>
      </c>
      <c r="AK2" s="66">
        <v>10555.824000000001</v>
      </c>
      <c r="AL2" s="66">
        <v>249.03783000000001</v>
      </c>
      <c r="AM2" s="66">
        <v>4722.5649999999996</v>
      </c>
      <c r="AN2" s="66">
        <v>192.25305</v>
      </c>
      <c r="AO2" s="66">
        <v>21.948874</v>
      </c>
      <c r="AP2" s="66">
        <v>17.094833000000001</v>
      </c>
      <c r="AQ2" s="66">
        <v>4.8540400000000004</v>
      </c>
      <c r="AR2" s="66">
        <v>13.641602499999999</v>
      </c>
      <c r="AS2" s="66">
        <v>1280.6641</v>
      </c>
      <c r="AT2" s="66">
        <v>0.11060059</v>
      </c>
      <c r="AU2" s="66">
        <v>4.2454324000000003</v>
      </c>
      <c r="AV2" s="66">
        <v>192.77975000000001</v>
      </c>
      <c r="AW2" s="66">
        <v>86.920879999999997</v>
      </c>
      <c r="AX2" s="66">
        <v>0.25403228</v>
      </c>
      <c r="AY2" s="66">
        <v>1.5216053</v>
      </c>
      <c r="AZ2" s="66">
        <v>366.63619999999997</v>
      </c>
      <c r="BA2" s="66">
        <v>52.079230000000003</v>
      </c>
      <c r="BB2" s="66">
        <v>15.025107999999999</v>
      </c>
      <c r="BC2" s="66">
        <v>18.548822000000001</v>
      </c>
      <c r="BD2" s="66">
        <v>18.491869999999999</v>
      </c>
      <c r="BE2" s="66">
        <v>1.2563557999999999</v>
      </c>
      <c r="BF2" s="66">
        <v>6.9537472999999999</v>
      </c>
      <c r="BG2" s="66">
        <v>6.9387240000000003E-3</v>
      </c>
      <c r="BH2" s="66">
        <v>2.9013405999999999E-2</v>
      </c>
      <c r="BI2" s="66">
        <v>2.2095112E-2</v>
      </c>
      <c r="BJ2" s="66">
        <v>9.3448950000000003E-2</v>
      </c>
      <c r="BK2" s="66">
        <v>5.3374800000000001E-4</v>
      </c>
      <c r="BL2" s="66">
        <v>0.63185780000000002</v>
      </c>
      <c r="BM2" s="66">
        <v>7.5180100000000003</v>
      </c>
      <c r="BN2" s="66">
        <v>2.4294419999999999</v>
      </c>
      <c r="BO2" s="66">
        <v>110.92003</v>
      </c>
      <c r="BP2" s="66">
        <v>22.169644999999999</v>
      </c>
      <c r="BQ2" s="66">
        <v>36.33146</v>
      </c>
      <c r="BR2" s="66">
        <v>124.630775</v>
      </c>
      <c r="BS2" s="66">
        <v>27.810749999999999</v>
      </c>
      <c r="BT2" s="66">
        <v>27.337039999999998</v>
      </c>
      <c r="BU2" s="66">
        <v>0.42279430000000001</v>
      </c>
      <c r="BV2" s="66">
        <v>6.8460569999999998E-2</v>
      </c>
      <c r="BW2" s="66">
        <v>1.7937832</v>
      </c>
      <c r="BX2" s="66">
        <v>2.2885</v>
      </c>
      <c r="BY2" s="66">
        <v>0.16079842999999999</v>
      </c>
      <c r="BZ2" s="66">
        <v>1.007127E-3</v>
      </c>
      <c r="CA2" s="66">
        <v>1.0199419000000001</v>
      </c>
      <c r="CB2" s="66">
        <v>4.1456310000000003E-2</v>
      </c>
      <c r="CC2" s="66">
        <v>0.32936153000000001</v>
      </c>
      <c r="CD2" s="66">
        <v>2.7609568000000002</v>
      </c>
      <c r="CE2" s="66">
        <v>0.10211706</v>
      </c>
      <c r="CF2" s="66">
        <v>0.30679849999999997</v>
      </c>
      <c r="CG2" s="66">
        <v>1.2449999E-6</v>
      </c>
      <c r="CH2" s="66">
        <v>6.4228720000000003E-2</v>
      </c>
      <c r="CI2" s="66">
        <v>1.5350373E-2</v>
      </c>
      <c r="CJ2" s="66">
        <v>5.8719663999999998</v>
      </c>
      <c r="CK2" s="66">
        <v>1.8606462000000001E-2</v>
      </c>
      <c r="CL2" s="66">
        <v>3.4998038</v>
      </c>
      <c r="CM2" s="66">
        <v>6.9953839999999996</v>
      </c>
      <c r="CN2" s="66">
        <v>2380.7665999999999</v>
      </c>
      <c r="CO2" s="66">
        <v>4190.0349999999999</v>
      </c>
      <c r="CP2" s="66">
        <v>2952.6511</v>
      </c>
      <c r="CQ2" s="66">
        <v>1025.5876000000001</v>
      </c>
      <c r="CR2" s="66">
        <v>489.48987</v>
      </c>
      <c r="CS2" s="66">
        <v>420.06497000000002</v>
      </c>
      <c r="CT2" s="66">
        <v>2395.1977999999999</v>
      </c>
      <c r="CU2" s="66">
        <v>1603.7698</v>
      </c>
      <c r="CV2" s="66">
        <v>1251.2601</v>
      </c>
      <c r="CW2" s="66">
        <v>1917.7538</v>
      </c>
      <c r="CX2" s="66">
        <v>588.58550000000002</v>
      </c>
      <c r="CY2" s="66">
        <v>2874.4052999999999</v>
      </c>
      <c r="CZ2" s="66">
        <v>1761.8904</v>
      </c>
      <c r="DA2" s="66">
        <v>3709.0645</v>
      </c>
      <c r="DB2" s="66">
        <v>3362.3198000000002</v>
      </c>
      <c r="DC2" s="66">
        <v>5631.2759999999998</v>
      </c>
      <c r="DD2" s="66">
        <v>9208.7880000000005</v>
      </c>
      <c r="DE2" s="66">
        <v>2077.83</v>
      </c>
      <c r="DF2" s="66">
        <v>3635.7864</v>
      </c>
      <c r="DG2" s="66">
        <v>2127.9191999999998</v>
      </c>
      <c r="DH2" s="66">
        <v>126.16488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52.079230000000003</v>
      </c>
      <c r="B6">
        <f>BB2</f>
        <v>15.025107999999999</v>
      </c>
      <c r="C6">
        <f>BC2</f>
        <v>18.548822000000001</v>
      </c>
      <c r="D6">
        <f>BD2</f>
        <v>18.491869999999999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24669</v>
      </c>
      <c r="C2" s="57">
        <f ca="1">YEAR(TODAY())-YEAR(B2)+IF(TODAY()&gt;=DATE(YEAR(TODAY()),MONTH(B2),DAY(B2)),0,-1)</f>
        <v>52</v>
      </c>
      <c r="E2" s="53">
        <v>170</v>
      </c>
      <c r="F2" s="54" t="s">
        <v>40</v>
      </c>
      <c r="G2" s="53">
        <v>83</v>
      </c>
      <c r="H2" s="52" t="s">
        <v>42</v>
      </c>
      <c r="I2" s="74">
        <f>ROUND(G3/E3^2,1)</f>
        <v>28.7</v>
      </c>
    </row>
    <row r="3" spans="1:9">
      <c r="E3" s="52">
        <f>E2/100</f>
        <v>1.7</v>
      </c>
      <c r="F3" s="52" t="s">
        <v>41</v>
      </c>
      <c r="G3" s="52">
        <f>G2</f>
        <v>83</v>
      </c>
      <c r="H3" s="52" t="s">
        <v>42</v>
      </c>
      <c r="I3" s="74"/>
    </row>
    <row r="4" spans="1:9">
      <c r="A4" t="s">
        <v>274</v>
      </c>
    </row>
    <row r="5" spans="1:9">
      <c r="B5" s="61">
        <v>43682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이기언, ID : NCCNO19)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09:59:05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17" sqref="I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43682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52</v>
      </c>
      <c r="G12" s="153"/>
      <c r="H12" s="153"/>
      <c r="I12" s="153"/>
      <c r="K12" s="124">
        <f>'개인정보 및 신체계측 입력'!E2</f>
        <v>170</v>
      </c>
      <c r="L12" s="125"/>
      <c r="M12" s="118">
        <f>'개인정보 및 신체계측 입력'!G2</f>
        <v>83</v>
      </c>
      <c r="N12" s="119"/>
      <c r="O12" s="114" t="s">
        <v>272</v>
      </c>
      <c r="P12" s="108"/>
      <c r="Q12" s="111">
        <f>'개인정보 및 신체계측 입력'!I2</f>
        <v>28.7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이기언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66.709999999999994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12.859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20.431000000000001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11.5</v>
      </c>
      <c r="L72" s="37" t="s">
        <v>54</v>
      </c>
      <c r="M72" s="37">
        <f>ROUND('DRIs DATA'!K8,1)</f>
        <v>13.1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117.38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214.61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173.65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177.64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94.77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703.72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219.49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2020-02-05T23:22:26Z</dcterms:modified>
</cp:coreProperties>
</file>