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<sst xmlns="http://schemas.openxmlformats.org/spreadsheetml/2006/main" count="692" uniqueCount="337">
  <si>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</si>
  <si>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</si>
  <si>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</si>
  <si>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</si>
  <si>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</si>
  <si>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</si>
  <si>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</si>
  <si>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</si>
  <si>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</si>
  <si>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</si>
  <si>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</si>
  <si>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</si>
  <si>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</si>
  <si>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</si>
  <si>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</si>
  <si>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</si>
  <si>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</si>
  <si>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</si>
  <si>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</si>
  <si>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</si>
  <si>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</si>
  <si>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</si>
  <si>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</si>
  <si>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</si>
  <si>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</si>
  <si>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</si>
  <si>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</si>
  <si>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</si>
  <si>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</si>
  <si>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</si>
  <si>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</si>
  <si>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</si>
  <si>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</si>
  <si>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</si>
  <si>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</si>
  <si>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</si>
  <si>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</si>
  <si>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</si>
  <si>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</si>
  <si>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</si>
  <si>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</si>
  <si>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</si>
  <si>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</si>
  <si>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</si>
  <si>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</si>
  <si>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</si>
  <si>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</si>
  <si>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</si>
  <si>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</si>
  <si>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</si>
  <si>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</si>
  <si>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</si>
  <si>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</si>
  <si>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</si>
  <si>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</si>
  <si>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</si>
  <si>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</si>
  <si>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</si>
  <si>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</si>
  <si>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</si>
  <si>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</si>
  <si>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</si>
  <si>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</si>
  <si>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</si>
  <si>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</si>
  <si>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</si>
  <si>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</si>
  <si>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</si>
  <si>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</si>
  <si>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</si>
  <si>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</si>
  <si>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</si>
  <si>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</si>
  <si>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</si>
  <si>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</si>
  <si>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</si>
  <si>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</si>
  <si>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</si>
  <si>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</si>
  <si>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</si>
  <si>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</si>
  <si>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</si>
  <si>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</si>
  <si>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</si>
  <si>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</si>
  <si>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</si>
  <si>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</si>
  <si>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</si>
  <si>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</si>
  <si>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</si>
  <si>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</si>
  <si>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</si>
  <si>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</si>
  <si>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</si>
  <si>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</si>
  <si>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</si>
  <si>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</si>
  <si>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</si>
  <si>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</si>
  <si>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</si>
  <si>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</si>
  <si>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</si>
  <si>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</si>
  <si>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</si>
  <si>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</si>
  <si>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</si>
  <si>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</si>
  <si>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</si>
  <si>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</si>
  <si>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</si>
  <si>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</si>
  <si>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</si>
  <si>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</si>
  <si>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</si>
  <si>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</si>
  <si>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</si>
  <si>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</si>
  <si>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</si>
  <si>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</si>
  <si>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</si>
  <si>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</si>
  <si>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</si>
  <si>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</si>
  <si>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</si>
  <si>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</si>
  <si>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</si>
  <si>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</si>
  <si>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</si>
  <si>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</si>
  <si>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</si>
  <si>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</si>
  <si>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</si>
  <si>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</si>
  <si>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</si>
  <si>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</si>
  <si>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</si>
  <si>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</si>
  <si>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</si>
  <si>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</si>
  <si>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</si>
  <si>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</si>
  <si>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</si>
  <si>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</si>
  <si>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</si>
  <si>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</si>
  <si>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</si>
  <si>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</si>
  <si>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</si>
  <si>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</si>
  <si>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</si>
  <si>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</si>
  <si>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</si>
  <si>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</si>
  <si>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</si>
  <si>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</si>
  <si>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</si>
  <si>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</si>
  <si>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</si>
  <si>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</si>
  <si>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</si>
  <si>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</si>
  <si>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</si>
  <si>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</si>
  <si>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</si>
  <si>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</si>
  <si>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</si>
  <si>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</si>
  <si>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</si>
  <si>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</si>
  <si>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</si>
  <si>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</si>
  <si>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</si>
  <si>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</si>
  <si>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</si>
  <si>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</si>
  <si>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</si>
  <si>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</si>
  <si>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</si>
  <si>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</si>
  <si>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</si>
  <si>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</si>
  <si>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</si>
  <si>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</si>
  <si>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</si>
  <si>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</si>
  <si>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</si>
  <si>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</si>
  <si>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</si>
  <si>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</si>
  <si>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</si>
  <si>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</si>
  <si>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</si>
  <si>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</si>
  <si>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</si>
  <si>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</si>
  <si>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</si>
  <si>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</si>
  <si>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</si>
  <si>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</si>
  <si>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</si>
  <si>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</si>
  <si>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</si>
  <si>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</si>
  <si>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</si>
  <si>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</si>
  <si>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</si>
  <si>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</si>
  <si>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</si>
  <si>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</si>
  <si>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</si>
  <si>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</si>
  <si>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</si>
  <si>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</si>
  <si>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</si>
  <si>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</si>
  <si>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</si>
  <si>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</si>
  <si>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</si>
  <si>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</si>
  <si>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</si>
  <si>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</si>
  <si>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</si>
  <si>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</si>
  <si>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</si>
  <si>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</si>
  <si>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</si>
  <si>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</si>
  <si>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</si>
  <si>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</si>
  <si>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</si>
  <si>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</si>
  <si>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</si>
  <si>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</si>
  <si>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</si>
  <si>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</si>
  <si>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</si>
  <si>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</si>
  <si>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</si>
  <si>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</si>
  <si>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</si>
  <si>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</si>
  <si>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</si>
  <si>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</si>
  <si>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</si>
  <si>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</si>
  <si>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</si>
  <si>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</si>
  <si>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</si>
  <si>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</si>
  <si>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</si>
  <si>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</si>
  <si>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</si>
  <si>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</si>
  <si>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</si>
  <si>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</si>
  <si>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</si>
  <si>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</si>
  <si>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</si>
  <si>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</si>
  <si>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</si>
  <si>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</si>
  <si>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</si>
  <si>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</si>
  <si>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</si>
  <si>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</si>
  <si>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</si>
  <si>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</si>
  <si>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</si>
  <si>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</si>
  <si>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</si>
  <si>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</si>
  <si>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</si>
  <si>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</si>
  <si>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</si>
  <si>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</si>
  <si>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</si>
  <si>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</si>
  <si>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</si>
  <si>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</si>
  <si>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</si>
  <si>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</si>
  <si>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</si>
  <si>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</si>
  <si>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</si>
  <si>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</si>
  <si>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</si>
  <si>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</si>
  <si>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</si>
  <si>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</si>
  <si>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</si>
  <si>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</si>
  <si>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</si>
  <si>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</si>
  <si>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</si>
  <si>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</si>
  <si>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</si>
  <si>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</si>
  <si>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</si>
  <si>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</si>
  <si>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</si>
  <si>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</si>
  <si>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</si>
  <si>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</si>
  <si>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</si>
  <si>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</si>
  <si>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</si>
  <si>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</si>
  <si>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</si>
  <si>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</si>
  <si>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</si>
  <si>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</si>
  <si>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</si>
  <si>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</si>
  <si>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</si>
  <si>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</si>
  <si>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</si>
  <si>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</si>
  <si>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</si>
  <si>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</si>
  <si>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</si>
  <si>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</si>
  <si>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</si>
  <si>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</si>
  <si>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</si>
  <si>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</si>
  <si>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</si>
  <si>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</si>
  <si>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</si>
  <si>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</si>
  <si>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</si>
  <si>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</si>
  <si>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</si>
  <si>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H1900025</t>
  </si>
  <si>
    <t>임길연</t>
  </si>
  <si>
    <t>F</t>
  </si>
  <si>
    <t>(설문지 : FFQ 95문항 설문지, 사용자 : 임길연, ID : H1900025)</t>
  </si>
  <si>
    <t>2020년 02월 04일 11:56:05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</si>
</sst>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105.17688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654400"/>
        <c:axId val="131655936"/>
      </c:barChart>
      <c:catAx>
        <c:axId val="13165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655936"/>
        <c:crosses val="autoZero"/>
        <c:auto val="1"/>
        <c:lblAlgn val="ctr"/>
        <c:lblOffset val="100"/>
        <c:noMultiLvlLbl val="0"/>
      </c:catAx>
      <c:valAx>
        <c:axId val="13165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6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5.7958712999999999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906240"/>
        <c:axId val="136907776"/>
      </c:barChart>
      <c:catAx>
        <c:axId val="1369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907776"/>
        <c:crosses val="autoZero"/>
        <c:auto val="1"/>
        <c:lblAlgn val="ctr"/>
        <c:lblOffset val="100"/>
        <c:noMultiLvlLbl val="0"/>
      </c:catAx>
      <c:valAx>
        <c:axId val="13690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9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1.9344498000000001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954240"/>
        <c:axId val="136955776"/>
      </c:barChart>
      <c:catAx>
        <c:axId val="1369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955776"/>
        <c:crosses val="autoZero"/>
        <c:auto val="1"/>
        <c:lblAlgn val="ctr"/>
        <c:lblOffset val="100"/>
        <c:noMultiLvlLbl val="0"/>
      </c:catAx>
      <c:valAx>
        <c:axId val="13695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9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1936.9427000000001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514560"/>
        <c:axId val="136545024"/>
      </c:barChart>
      <c:catAx>
        <c:axId val="13651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545024"/>
        <c:crosses val="autoZero"/>
        <c:auto val="1"/>
        <c:lblAlgn val="ctr"/>
        <c:lblOffset val="100"/>
        <c:noMultiLvlLbl val="0"/>
      </c:catAx>
      <c:valAx>
        <c:axId val="13654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5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6088.1845999999996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574848"/>
        <c:axId val="136576384"/>
      </c:barChart>
      <c:catAx>
        <c:axId val="1365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576384"/>
        <c:crosses val="autoZero"/>
        <c:auto val="1"/>
        <c:lblAlgn val="ctr"/>
        <c:lblOffset val="100"/>
        <c:noMultiLvlLbl val="0"/>
      </c:catAx>
      <c:valAx>
        <c:axId val="1365763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5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156.35453999999999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611328"/>
        <c:axId val="136612864"/>
      </c:barChart>
      <c:catAx>
        <c:axId val="13661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12864"/>
        <c:crosses val="autoZero"/>
        <c:auto val="1"/>
        <c:lblAlgn val="ctr"/>
        <c:lblOffset val="100"/>
        <c:noMultiLvlLbl val="0"/>
      </c:catAx>
      <c:valAx>
        <c:axId val="13661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6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271.55950000000001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647808"/>
        <c:axId val="136649344"/>
      </c:barChart>
      <c:catAx>
        <c:axId val="1366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49344"/>
        <c:crosses val="autoZero"/>
        <c:auto val="1"/>
        <c:lblAlgn val="ctr"/>
        <c:lblOffset val="100"/>
        <c:noMultiLvlLbl val="0"/>
      </c:catAx>
      <c:valAx>
        <c:axId val="13664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6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16.54513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692480"/>
        <c:axId val="136694016"/>
      </c:barChart>
      <c:catAx>
        <c:axId val="13669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94016"/>
        <c:crosses val="autoZero"/>
        <c:auto val="1"/>
        <c:lblAlgn val="ctr"/>
        <c:lblOffset val="100"/>
        <c:noMultiLvlLbl val="0"/>
      </c:catAx>
      <c:valAx>
        <c:axId val="136694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6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2174.0441999999998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269632"/>
        <c:axId val="137271168"/>
      </c:barChart>
      <c:catAx>
        <c:axId val="13726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271168"/>
        <c:crosses val="autoZero"/>
        <c:auto val="1"/>
        <c:lblAlgn val="ctr"/>
        <c:lblOffset val="100"/>
        <c:noMultiLvlLbl val="0"/>
      </c:catAx>
      <c:valAx>
        <c:axId val="137271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26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0.11658093999999999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048064"/>
        <c:axId val="137049600"/>
      </c:barChart>
      <c:catAx>
        <c:axId val="13704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49600"/>
        <c:crosses val="autoZero"/>
        <c:auto val="1"/>
        <c:lblAlgn val="ctr"/>
        <c:lblOffset val="100"/>
        <c:noMultiLvlLbl val="0"/>
      </c:catAx>
      <c:valAx>
        <c:axId val="13704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04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7.4153859999999998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076096"/>
        <c:axId val="137098368"/>
      </c:barChart>
      <c:catAx>
        <c:axId val="13707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98368"/>
        <c:crosses val="autoZero"/>
        <c:auto val="1"/>
        <c:lblAlgn val="ctr"/>
        <c:lblOffset val="100"/>
        <c:noMultiLvlLbl val="0"/>
      </c:catAx>
      <c:valAx>
        <c:axId val="137098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07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50.785069999999997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5680"/>
        <c:axId val="121025664"/>
      </c:barChart>
      <c:catAx>
        <c:axId val="12101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5664"/>
        <c:crosses val="autoZero"/>
        <c:auto val="1"/>
        <c:lblAlgn val="ctr"/>
        <c:lblOffset val="100"/>
        <c:noMultiLvlLbl val="0"/>
      </c:catAx>
      <c:valAx>
        <c:axId val="121025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279.50607000000002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133056"/>
        <c:axId val="137134848"/>
      </c:barChart>
      <c:catAx>
        <c:axId val="13713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34848"/>
        <c:crosses val="autoZero"/>
        <c:auto val="1"/>
        <c:lblAlgn val="ctr"/>
        <c:lblOffset val="100"/>
        <c:noMultiLvlLbl val="0"/>
      </c:catAx>
      <c:valAx>
        <c:axId val="13713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1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130.69195999999999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161728"/>
        <c:axId val="137188096"/>
      </c:barChart>
      <c:catAx>
        <c:axId val="13716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8096"/>
        <c:crosses val="autoZero"/>
        <c:auto val="1"/>
        <c:lblAlgn val="ctr"/>
        <c:lblOffset val="100"/>
        <c:noMultiLvlLbl val="0"/>
      </c:catAx>
      <c:valAx>
        <c:axId val="13718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1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4.8639999999999999</c:v>
                </c:pt>
                <c:pt idx="1">
                  <c:v>15.242000000000001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1582592"/>
        <c:axId val="137208192"/>
      </c:barChart>
      <c:catAx>
        <c:axId val="13158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208192"/>
        <c:crosses val="autoZero"/>
        <c:auto val="1"/>
        <c:lblAlgn val="ctr"/>
        <c:lblOffset val="100"/>
        <c:noMultiLvlLbl val="0"/>
      </c:catAx>
      <c:valAx>
        <c:axId val="13720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58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13.482063</c:v>
                </c:pt>
                <c:pt idx="1">
                  <c:v>16.266272000000001</c:v>
                </c:pt>
                <c:pt idx="2">
                  <c:v>19.596619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947.28009999999995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385216"/>
        <c:axId val="131386752"/>
      </c:barChart>
      <c:catAx>
        <c:axId val="1313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386752"/>
        <c:crosses val="autoZero"/>
        <c:auto val="1"/>
        <c:lblAlgn val="ctr"/>
        <c:lblOffset val="100"/>
        <c:noMultiLvlLbl val="0"/>
      </c:catAx>
      <c:valAx>
        <c:axId val="131386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3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39.412056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429888"/>
        <c:axId val="131431424"/>
      </c:barChart>
      <c:catAx>
        <c:axId val="13142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431424"/>
        <c:crosses val="autoZero"/>
        <c:auto val="1"/>
        <c:lblAlgn val="ctr"/>
        <c:lblOffset val="100"/>
        <c:noMultiLvlLbl val="0"/>
      </c:catAx>
      <c:valAx>
        <c:axId val="13143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4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77.162000000000006</c:v>
                </c:pt>
                <c:pt idx="1">
                  <c:v>8.7080000000000002</c:v>
                </c:pt>
                <c:pt idx="2">
                  <c:v>14.13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3000704"/>
        <c:axId val="143002240"/>
      </c:barChart>
      <c:catAx>
        <c:axId val="1430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02240"/>
        <c:crosses val="autoZero"/>
        <c:auto val="1"/>
        <c:lblAlgn val="ctr"/>
        <c:lblOffset val="100"/>
        <c:noMultiLvlLbl val="0"/>
      </c:catAx>
      <c:valAx>
        <c:axId val="14300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00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3364.8406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045376"/>
        <c:axId val="143046912"/>
      </c:barChart>
      <c:catAx>
        <c:axId val="14304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46912"/>
        <c:crosses val="autoZero"/>
        <c:auto val="1"/>
        <c:lblAlgn val="ctr"/>
        <c:lblOffset val="100"/>
        <c:noMultiLvlLbl val="0"/>
      </c:catAx>
      <c:valAx>
        <c:axId val="14304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0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260.78323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077760"/>
        <c:axId val="143079296"/>
      </c:barChart>
      <c:catAx>
        <c:axId val="14307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79296"/>
        <c:crosses val="autoZero"/>
        <c:auto val="1"/>
        <c:lblAlgn val="ctr"/>
        <c:lblOffset val="100"/>
        <c:noMultiLvlLbl val="0"/>
      </c:catAx>
      <c:valAx>
        <c:axId val="143079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0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856.9126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134720"/>
        <c:axId val="143136256"/>
      </c:barChart>
      <c:catAx>
        <c:axId val="14313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136256"/>
        <c:crosses val="autoZero"/>
        <c:auto val="1"/>
        <c:lblAlgn val="ctr"/>
        <c:lblOffset val="100"/>
        <c:noMultiLvlLbl val="0"/>
      </c:catAx>
      <c:valAx>
        <c:axId val="14313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1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3.0244599999999999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561728"/>
        <c:axId val="133173248"/>
      </c:barChart>
      <c:catAx>
        <c:axId val="13156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73248"/>
        <c:crosses val="autoZero"/>
        <c:auto val="1"/>
        <c:lblAlgn val="ctr"/>
        <c:lblOffset val="100"/>
        <c:noMultiLvlLbl val="0"/>
      </c:catAx>
      <c:valAx>
        <c:axId val="13317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5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8647.0400000000009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170944"/>
        <c:axId val="143180928"/>
      </c:barChart>
      <c:catAx>
        <c:axId val="14317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180928"/>
        <c:crosses val="autoZero"/>
        <c:auto val="1"/>
        <c:lblAlgn val="ctr"/>
        <c:lblOffset val="100"/>
        <c:noMultiLvlLbl val="0"/>
      </c:catAx>
      <c:valAx>
        <c:axId val="14318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1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26.624476999999999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334400"/>
        <c:axId val="143340288"/>
      </c:barChart>
      <c:catAx>
        <c:axId val="1433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340288"/>
        <c:crosses val="autoZero"/>
        <c:auto val="1"/>
        <c:lblAlgn val="ctr"/>
        <c:lblOffset val="100"/>
        <c:noMultiLvlLbl val="0"/>
      </c:catAx>
      <c:valAx>
        <c:axId val="14334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3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2.9190573999999998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383168"/>
        <c:axId val="143393152"/>
      </c:barChart>
      <c:catAx>
        <c:axId val="1433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393152"/>
        <c:crosses val="autoZero"/>
        <c:auto val="1"/>
        <c:lblAlgn val="ctr"/>
        <c:lblOffset val="100"/>
        <c:noMultiLvlLbl val="0"/>
      </c:catAx>
      <c:valAx>
        <c:axId val="14339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3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561.27509999999995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8976"/>
        <c:axId val="133200512"/>
      </c:barChart>
      <c:catAx>
        <c:axId val="13319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512"/>
        <c:crosses val="autoZero"/>
        <c:auto val="1"/>
        <c:lblAlgn val="ctr"/>
        <c:lblOffset val="100"/>
        <c:noMultiLvlLbl val="0"/>
      </c:catAx>
      <c:valAx>
        <c:axId val="13320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2.4708104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36224"/>
        <c:axId val="133237760"/>
      </c:barChart>
      <c:catAx>
        <c:axId val="1332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37760"/>
        <c:crosses val="autoZero"/>
        <c:auto val="1"/>
        <c:lblAlgn val="ctr"/>
        <c:lblOffset val="100"/>
        <c:noMultiLvlLbl val="0"/>
      </c:catAx>
      <c:valAx>
        <c:axId val="133237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25.355318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76416"/>
        <c:axId val="133277952"/>
      </c:barChart>
      <c:catAx>
        <c:axId val="13327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77952"/>
        <c:crosses val="autoZero"/>
        <c:auto val="1"/>
        <c:lblAlgn val="ctr"/>
        <c:lblOffset val="100"/>
        <c:noMultiLvlLbl val="0"/>
      </c:catAx>
      <c:valAx>
        <c:axId val="13327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2.9190573999999998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777088"/>
        <c:axId val="136778880"/>
      </c:barChart>
      <c:catAx>
        <c:axId val="13677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778880"/>
        <c:crosses val="autoZero"/>
        <c:auto val="1"/>
        <c:lblAlgn val="ctr"/>
        <c:lblOffset val="100"/>
        <c:noMultiLvlLbl val="0"/>
      </c:catAx>
      <c:valAx>
        <c:axId val="13677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7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1068.6467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839552"/>
        <c:axId val="136841088"/>
      </c:barChart>
      <c:catAx>
        <c:axId val="13683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841088"/>
        <c:crosses val="autoZero"/>
        <c:auto val="1"/>
        <c:lblAlgn val="ctr"/>
        <c:lblOffset val="100"/>
        <c:noMultiLvlLbl val="0"/>
      </c:catAx>
      <c:valAx>
        <c:axId val="13684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8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14.040099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858240"/>
        <c:axId val="136880512"/>
      </c:barChart>
      <c:catAx>
        <c:axId val="13685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880512"/>
        <c:crosses val="autoZero"/>
        <c:auto val="1"/>
        <c:lblAlgn val="ctr"/>
        <c:lblOffset val="100"/>
        <c:noMultiLvlLbl val="0"/>
      </c:catAx>
      <c:valAx>
        <c:axId val="13688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8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임길연, ID : H1900025)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11:56:05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1600</v>
      </c>
      <c r="C6" s="60">
        <f>'DRIs DATA 입력'!C6</f>
        <v>3364.8406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105.17688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50.785069999999997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77.162000000000006</v>
      </c>
      <c r="G8" s="60">
        <f>'DRIs DATA 입력'!G8</f>
        <v>8.7080000000000002</v>
      </c>
      <c r="H8" s="60">
        <f>'DRIs DATA 입력'!H8</f>
        <v>14.13</v>
      </c>
      <c r="I8" s="47"/>
      <c r="J8" s="60" t="s">
        <v>217</v>
      </c>
      <c r="K8" s="60">
        <f>'DRIs DATA 입력'!K8</f>
        <v>4.8639999999999999</v>
      </c>
      <c r="L8" s="60">
        <f>'DRIs DATA 입력'!L8</f>
        <v>15.242000000000001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947.28009999999995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39.412056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3.0244599999999999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561.27509999999995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260.78323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3.0519889999999998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2.4708104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25.355318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2.9190573999999998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1068.6467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14.040099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5.7958712999999999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1.9344498000000001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856.9126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1936.9427000000001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8647.0400000000009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6088.1845999999996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156.35453999999999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271.55950000000001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26.624476999999999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16.54513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2174.0441999999998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0.11658093999999999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7.4153859999999998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279.50607000000002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130.69195999999999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0" sqref="I1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1600</v>
      </c>
      <c r="C6" s="67">
        <v>3364.8406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40</v>
      </c>
      <c r="P6" s="67">
        <v>45</v>
      </c>
      <c r="Q6" s="67">
        <v>0</v>
      </c>
      <c r="R6" s="67">
        <v>0</v>
      </c>
      <c r="S6" s="67">
        <v>105.17688</v>
      </c>
      <c r="U6" s="67" t="s">
        <v>294</v>
      </c>
      <c r="V6" s="67">
        <v>0</v>
      </c>
      <c r="W6" s="67">
        <v>0</v>
      </c>
      <c r="X6" s="67">
        <v>20</v>
      </c>
      <c r="Y6" s="67">
        <v>0</v>
      </c>
      <c r="Z6" s="67">
        <v>50.785069999999997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77.162000000000006</v>
      </c>
      <c r="G8" s="67">
        <v>8.7080000000000002</v>
      </c>
      <c r="H8" s="67">
        <v>14.13</v>
      </c>
      <c r="J8" s="67" t="s">
        <v>296</v>
      </c>
      <c r="K8" s="67">
        <v>4.8639999999999999</v>
      </c>
      <c r="L8" s="67">
        <v>15.242000000000001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291</v>
      </c>
      <c r="M15" s="67" t="s">
        <v>284</v>
      </c>
      <c r="O15" s="67"/>
      <c r="P15" s="67" t="s">
        <v>288</v>
      </c>
      <c r="Q15" s="67" t="s">
        <v>289</v>
      </c>
      <c r="R15" s="67" t="s">
        <v>290</v>
      </c>
      <c r="S15" s="67" t="s">
        <v>291</v>
      </c>
      <c r="T15" s="67" t="s">
        <v>284</v>
      </c>
      <c r="V15" s="67"/>
      <c r="W15" s="67" t="s">
        <v>288</v>
      </c>
      <c r="X15" s="67" t="s">
        <v>289</v>
      </c>
      <c r="Y15" s="67" t="s">
        <v>290</v>
      </c>
      <c r="Z15" s="67" t="s">
        <v>291</v>
      </c>
      <c r="AA15" s="67" t="s">
        <v>284</v>
      </c>
    </row>
    <row r="16" spans="1:27">
      <c r="A16" s="67" t="s">
        <v>302</v>
      </c>
      <c r="B16" s="67">
        <v>410</v>
      </c>
      <c r="C16" s="67">
        <v>550</v>
      </c>
      <c r="D16" s="67">
        <v>0</v>
      </c>
      <c r="E16" s="67">
        <v>3000</v>
      </c>
      <c r="F16" s="67">
        <v>947.28009999999995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39.412056</v>
      </c>
      <c r="O16" s="67" t="s">
        <v>4</v>
      </c>
      <c r="P16" s="67">
        <v>0</v>
      </c>
      <c r="Q16" s="67">
        <v>0</v>
      </c>
      <c r="R16" s="67">
        <v>15</v>
      </c>
      <c r="S16" s="67">
        <v>100</v>
      </c>
      <c r="T16" s="67">
        <v>3.0244599999999999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561.27509999999995</v>
      </c>
    </row>
    <row r="23" spans="1:62">
      <c r="A23" s="72" t="s">
        <v>303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304</v>
      </c>
      <c r="B24" s="71"/>
      <c r="C24" s="71"/>
      <c r="D24" s="71"/>
      <c r="E24" s="71"/>
      <c r="F24" s="71"/>
      <c r="H24" s="71" t="s">
        <v>305</v>
      </c>
      <c r="I24" s="71"/>
      <c r="J24" s="71"/>
      <c r="K24" s="71"/>
      <c r="L24" s="71"/>
      <c r="M24" s="71"/>
      <c r="O24" s="71" t="s">
        <v>306</v>
      </c>
      <c r="P24" s="71"/>
      <c r="Q24" s="71"/>
      <c r="R24" s="71"/>
      <c r="S24" s="71"/>
      <c r="T24" s="71"/>
      <c r="V24" s="71" t="s">
        <v>307</v>
      </c>
      <c r="W24" s="71"/>
      <c r="X24" s="71"/>
      <c r="Y24" s="71"/>
      <c r="Z24" s="71"/>
      <c r="AA24" s="71"/>
      <c r="AC24" s="71" t="s">
        <v>308</v>
      </c>
      <c r="AD24" s="71"/>
      <c r="AE24" s="71"/>
      <c r="AF24" s="71"/>
      <c r="AG24" s="71"/>
      <c r="AH24" s="71"/>
      <c r="AJ24" s="71" t="s">
        <v>309</v>
      </c>
      <c r="AK24" s="71"/>
      <c r="AL24" s="71"/>
      <c r="AM24" s="71"/>
      <c r="AN24" s="71"/>
      <c r="AO24" s="71"/>
      <c r="AQ24" s="71" t="s">
        <v>310</v>
      </c>
      <c r="AR24" s="71"/>
      <c r="AS24" s="71"/>
      <c r="AT24" s="71"/>
      <c r="AU24" s="71"/>
      <c r="AV24" s="71"/>
      <c r="AX24" s="71" t="s">
        <v>311</v>
      </c>
      <c r="AY24" s="71"/>
      <c r="AZ24" s="71"/>
      <c r="BA24" s="71"/>
      <c r="BB24" s="71"/>
      <c r="BC24" s="71"/>
      <c r="BE24" s="71" t="s">
        <v>312</v>
      </c>
      <c r="BF24" s="71"/>
      <c r="BG24" s="71"/>
      <c r="BH24" s="71"/>
      <c r="BI24" s="71"/>
      <c r="BJ24" s="71"/>
    </row>
    <row r="25" spans="1:62">
      <c r="A25" s="67"/>
      <c r="B25" s="67" t="s">
        <v>288</v>
      </c>
      <c r="C25" s="67" t="s">
        <v>289</v>
      </c>
      <c r="D25" s="67" t="s">
        <v>290</v>
      </c>
      <c r="E25" s="67" t="s">
        <v>291</v>
      </c>
      <c r="F25" s="67" t="s">
        <v>284</v>
      </c>
      <c r="H25" s="67"/>
      <c r="I25" s="67" t="s">
        <v>288</v>
      </c>
      <c r="J25" s="67" t="s">
        <v>289</v>
      </c>
      <c r="K25" s="67" t="s">
        <v>290</v>
      </c>
      <c r="L25" s="67" t="s">
        <v>291</v>
      </c>
      <c r="M25" s="67" t="s">
        <v>284</v>
      </c>
      <c r="O25" s="67"/>
      <c r="P25" s="67" t="s">
        <v>288</v>
      </c>
      <c r="Q25" s="67" t="s">
        <v>289</v>
      </c>
      <c r="R25" s="67" t="s">
        <v>290</v>
      </c>
      <c r="S25" s="67" t="s">
        <v>291</v>
      </c>
      <c r="T25" s="67" t="s">
        <v>284</v>
      </c>
      <c r="V25" s="67"/>
      <c r="W25" s="67" t="s">
        <v>288</v>
      </c>
      <c r="X25" s="67" t="s">
        <v>289</v>
      </c>
      <c r="Y25" s="67" t="s">
        <v>290</v>
      </c>
      <c r="Z25" s="67" t="s">
        <v>291</v>
      </c>
      <c r="AA25" s="67" t="s">
        <v>284</v>
      </c>
      <c r="AC25" s="67"/>
      <c r="AD25" s="67" t="s">
        <v>288</v>
      </c>
      <c r="AE25" s="67" t="s">
        <v>289</v>
      </c>
      <c r="AF25" s="67" t="s">
        <v>290</v>
      </c>
      <c r="AG25" s="67" t="s">
        <v>291</v>
      </c>
      <c r="AH25" s="67" t="s">
        <v>284</v>
      </c>
      <c r="AJ25" s="67"/>
      <c r="AK25" s="67" t="s">
        <v>288</v>
      </c>
      <c r="AL25" s="67" t="s">
        <v>289</v>
      </c>
      <c r="AM25" s="67" t="s">
        <v>290</v>
      </c>
      <c r="AN25" s="67" t="s">
        <v>291</v>
      </c>
      <c r="AO25" s="67" t="s">
        <v>284</v>
      </c>
      <c r="AQ25" s="67"/>
      <c r="AR25" s="67" t="s">
        <v>288</v>
      </c>
      <c r="AS25" s="67" t="s">
        <v>289</v>
      </c>
      <c r="AT25" s="67" t="s">
        <v>290</v>
      </c>
      <c r="AU25" s="67" t="s">
        <v>291</v>
      </c>
      <c r="AV25" s="67" t="s">
        <v>284</v>
      </c>
      <c r="AX25" s="67"/>
      <c r="AY25" s="67" t="s">
        <v>288</v>
      </c>
      <c r="AZ25" s="67" t="s">
        <v>289</v>
      </c>
      <c r="BA25" s="67" t="s">
        <v>290</v>
      </c>
      <c r="BB25" s="67" t="s">
        <v>291</v>
      </c>
      <c r="BC25" s="67" t="s">
        <v>284</v>
      </c>
      <c r="BE25" s="67"/>
      <c r="BF25" s="67" t="s">
        <v>288</v>
      </c>
      <c r="BG25" s="67" t="s">
        <v>289</v>
      </c>
      <c r="BH25" s="67" t="s">
        <v>290</v>
      </c>
      <c r="BI25" s="67" t="s">
        <v>291</v>
      </c>
      <c r="BJ25" s="67" t="s">
        <v>284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260.78323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3.0519889999999998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2.4708104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25.355318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2.9190573999999998</v>
      </c>
      <c r="AJ26" s="67" t="s">
        <v>313</v>
      </c>
      <c r="AK26" s="67">
        <v>320</v>
      </c>
      <c r="AL26" s="67">
        <v>400</v>
      </c>
      <c r="AM26" s="67">
        <v>0</v>
      </c>
      <c r="AN26" s="67">
        <v>1000</v>
      </c>
      <c r="AO26" s="67">
        <v>1068.6467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14.040099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5.7958712999999999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1.9344498000000001</v>
      </c>
    </row>
    <row r="33" spans="1:68">
      <c r="A33" s="72" t="s">
        <v>314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178</v>
      </c>
      <c r="B34" s="71"/>
      <c r="C34" s="71"/>
      <c r="D34" s="71"/>
      <c r="E34" s="71"/>
      <c r="F34" s="71"/>
      <c r="H34" s="71" t="s">
        <v>315</v>
      </c>
      <c r="I34" s="71"/>
      <c r="J34" s="71"/>
      <c r="K34" s="71"/>
      <c r="L34" s="71"/>
      <c r="M34" s="71"/>
      <c r="O34" s="71" t="s">
        <v>179</v>
      </c>
      <c r="P34" s="71"/>
      <c r="Q34" s="71"/>
      <c r="R34" s="71"/>
      <c r="S34" s="71"/>
      <c r="T34" s="71"/>
      <c r="V34" s="71" t="s">
        <v>316</v>
      </c>
      <c r="W34" s="71"/>
      <c r="X34" s="71"/>
      <c r="Y34" s="71"/>
      <c r="Z34" s="71"/>
      <c r="AA34" s="71"/>
      <c r="AC34" s="71" t="s">
        <v>317</v>
      </c>
      <c r="AD34" s="71"/>
      <c r="AE34" s="71"/>
      <c r="AF34" s="71"/>
      <c r="AG34" s="71"/>
      <c r="AH34" s="71"/>
      <c r="AJ34" s="71" t="s">
        <v>318</v>
      </c>
      <c r="AK34" s="71"/>
      <c r="AL34" s="71"/>
      <c r="AM34" s="71"/>
      <c r="AN34" s="71"/>
      <c r="AO34" s="71"/>
    </row>
    <row r="35" spans="1:68">
      <c r="A35" s="67"/>
      <c r="B35" s="67" t="s">
        <v>288</v>
      </c>
      <c r="C35" s="67" t="s">
        <v>289</v>
      </c>
      <c r="D35" s="67" t="s">
        <v>290</v>
      </c>
      <c r="E35" s="67" t="s">
        <v>291</v>
      </c>
      <c r="F35" s="67" t="s">
        <v>284</v>
      </c>
      <c r="H35" s="67"/>
      <c r="I35" s="67" t="s">
        <v>288</v>
      </c>
      <c r="J35" s="67" t="s">
        <v>289</v>
      </c>
      <c r="K35" s="67" t="s">
        <v>290</v>
      </c>
      <c r="L35" s="67" t="s">
        <v>291</v>
      </c>
      <c r="M35" s="67" t="s">
        <v>284</v>
      </c>
      <c r="O35" s="67"/>
      <c r="P35" s="67" t="s">
        <v>288</v>
      </c>
      <c r="Q35" s="67" t="s">
        <v>289</v>
      </c>
      <c r="R35" s="67" t="s">
        <v>290</v>
      </c>
      <c r="S35" s="67" t="s">
        <v>291</v>
      </c>
      <c r="T35" s="67" t="s">
        <v>284</v>
      </c>
      <c r="V35" s="67"/>
      <c r="W35" s="67" t="s">
        <v>288</v>
      </c>
      <c r="X35" s="67" t="s">
        <v>289</v>
      </c>
      <c r="Y35" s="67" t="s">
        <v>290</v>
      </c>
      <c r="Z35" s="67" t="s">
        <v>291</v>
      </c>
      <c r="AA35" s="67" t="s">
        <v>284</v>
      </c>
      <c r="AC35" s="67"/>
      <c r="AD35" s="67" t="s">
        <v>288</v>
      </c>
      <c r="AE35" s="67" t="s">
        <v>289</v>
      </c>
      <c r="AF35" s="67" t="s">
        <v>290</v>
      </c>
      <c r="AG35" s="67" t="s">
        <v>291</v>
      </c>
      <c r="AH35" s="67" t="s">
        <v>284</v>
      </c>
      <c r="AJ35" s="67"/>
      <c r="AK35" s="67" t="s">
        <v>288</v>
      </c>
      <c r="AL35" s="67" t="s">
        <v>289</v>
      </c>
      <c r="AM35" s="67" t="s">
        <v>290</v>
      </c>
      <c r="AN35" s="67" t="s">
        <v>291</v>
      </c>
      <c r="AO35" s="67" t="s">
        <v>284</v>
      </c>
    </row>
    <row r="36" spans="1:68">
      <c r="A36" s="67" t="s">
        <v>17</v>
      </c>
      <c r="B36" s="67">
        <v>560</v>
      </c>
      <c r="C36" s="67">
        <v>800</v>
      </c>
      <c r="D36" s="67">
        <v>0</v>
      </c>
      <c r="E36" s="67">
        <v>2000</v>
      </c>
      <c r="F36" s="67">
        <v>856.9126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1936.9427000000001</v>
      </c>
      <c r="O36" s="67" t="s">
        <v>19</v>
      </c>
      <c r="P36" s="67">
        <v>0</v>
      </c>
      <c r="Q36" s="67">
        <v>0</v>
      </c>
      <c r="R36" s="67">
        <v>1300</v>
      </c>
      <c r="S36" s="67">
        <v>2000</v>
      </c>
      <c r="T36" s="67">
        <v>8647.0400000000009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6088.1845999999996</v>
      </c>
      <c r="AC36" s="67" t="s">
        <v>21</v>
      </c>
      <c r="AD36" s="67">
        <v>0</v>
      </c>
      <c r="AE36" s="67">
        <v>0</v>
      </c>
      <c r="AF36" s="67">
        <v>2000</v>
      </c>
      <c r="AG36" s="67">
        <v>0</v>
      </c>
      <c r="AH36" s="67">
        <v>156.35453999999999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271.55950000000001</v>
      </c>
    </row>
    <row r="43" spans="1:68">
      <c r="A43" s="72" t="s">
        <v>319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320</v>
      </c>
      <c r="B44" s="71"/>
      <c r="C44" s="71"/>
      <c r="D44" s="71"/>
      <c r="E44" s="71"/>
      <c r="F44" s="71"/>
      <c r="H44" s="71" t="s">
        <v>321</v>
      </c>
      <c r="I44" s="71"/>
      <c r="J44" s="71"/>
      <c r="K44" s="71"/>
      <c r="L44" s="71"/>
      <c r="M44" s="71"/>
      <c r="O44" s="71" t="s">
        <v>322</v>
      </c>
      <c r="P44" s="71"/>
      <c r="Q44" s="71"/>
      <c r="R44" s="71"/>
      <c r="S44" s="71"/>
      <c r="T44" s="71"/>
      <c r="V44" s="71" t="s">
        <v>323</v>
      </c>
      <c r="W44" s="71"/>
      <c r="X44" s="71"/>
      <c r="Y44" s="71"/>
      <c r="Z44" s="71"/>
      <c r="AA44" s="71"/>
      <c r="AC44" s="71" t="s">
        <v>324</v>
      </c>
      <c r="AD44" s="71"/>
      <c r="AE44" s="71"/>
      <c r="AF44" s="71"/>
      <c r="AG44" s="71"/>
      <c r="AH44" s="71"/>
      <c r="AJ44" s="71" t="s">
        <v>325</v>
      </c>
      <c r="AK44" s="71"/>
      <c r="AL44" s="71"/>
      <c r="AM44" s="71"/>
      <c r="AN44" s="71"/>
      <c r="AO44" s="71"/>
      <c r="AQ44" s="71" t="s">
        <v>326</v>
      </c>
      <c r="AR44" s="71"/>
      <c r="AS44" s="71"/>
      <c r="AT44" s="71"/>
      <c r="AU44" s="71"/>
      <c r="AV44" s="71"/>
      <c r="AX44" s="71" t="s">
        <v>327</v>
      </c>
      <c r="AY44" s="71"/>
      <c r="AZ44" s="71"/>
      <c r="BA44" s="71"/>
      <c r="BB44" s="71"/>
      <c r="BC44" s="71"/>
      <c r="BE44" s="71" t="s">
        <v>328</v>
      </c>
      <c r="BF44" s="71"/>
      <c r="BG44" s="71"/>
      <c r="BH44" s="71"/>
      <c r="BI44" s="71"/>
      <c r="BJ44" s="71"/>
    </row>
    <row r="45" spans="1:68">
      <c r="A45" s="67"/>
      <c r="B45" s="67" t="s">
        <v>288</v>
      </c>
      <c r="C45" s="67" t="s">
        <v>289</v>
      </c>
      <c r="D45" s="67" t="s">
        <v>290</v>
      </c>
      <c r="E45" s="67" t="s">
        <v>291</v>
      </c>
      <c r="F45" s="67" t="s">
        <v>284</v>
      </c>
      <c r="H45" s="67"/>
      <c r="I45" s="67" t="s">
        <v>288</v>
      </c>
      <c r="J45" s="67" t="s">
        <v>289</v>
      </c>
      <c r="K45" s="67" t="s">
        <v>290</v>
      </c>
      <c r="L45" s="67" t="s">
        <v>291</v>
      </c>
      <c r="M45" s="67" t="s">
        <v>284</v>
      </c>
      <c r="O45" s="67"/>
      <c r="P45" s="67" t="s">
        <v>288</v>
      </c>
      <c r="Q45" s="67" t="s">
        <v>289</v>
      </c>
      <c r="R45" s="67" t="s">
        <v>290</v>
      </c>
      <c r="S45" s="67" t="s">
        <v>291</v>
      </c>
      <c r="T45" s="67" t="s">
        <v>284</v>
      </c>
      <c r="V45" s="67"/>
      <c r="W45" s="67" t="s">
        <v>288</v>
      </c>
      <c r="X45" s="67" t="s">
        <v>289</v>
      </c>
      <c r="Y45" s="67" t="s">
        <v>290</v>
      </c>
      <c r="Z45" s="67" t="s">
        <v>291</v>
      </c>
      <c r="AA45" s="67" t="s">
        <v>284</v>
      </c>
      <c r="AC45" s="67"/>
      <c r="AD45" s="67" t="s">
        <v>288</v>
      </c>
      <c r="AE45" s="67" t="s">
        <v>289</v>
      </c>
      <c r="AF45" s="67" t="s">
        <v>290</v>
      </c>
      <c r="AG45" s="67" t="s">
        <v>291</v>
      </c>
      <c r="AH45" s="67" t="s">
        <v>284</v>
      </c>
      <c r="AJ45" s="67"/>
      <c r="AK45" s="67" t="s">
        <v>288</v>
      </c>
      <c r="AL45" s="67" t="s">
        <v>289</v>
      </c>
      <c r="AM45" s="67" t="s">
        <v>290</v>
      </c>
      <c r="AN45" s="67" t="s">
        <v>291</v>
      </c>
      <c r="AO45" s="67" t="s">
        <v>284</v>
      </c>
      <c r="AQ45" s="67"/>
      <c r="AR45" s="67" t="s">
        <v>288</v>
      </c>
      <c r="AS45" s="67" t="s">
        <v>289</v>
      </c>
      <c r="AT45" s="67" t="s">
        <v>290</v>
      </c>
      <c r="AU45" s="67" t="s">
        <v>291</v>
      </c>
      <c r="AV45" s="67" t="s">
        <v>284</v>
      </c>
      <c r="AX45" s="67"/>
      <c r="AY45" s="67" t="s">
        <v>288</v>
      </c>
      <c r="AZ45" s="67" t="s">
        <v>289</v>
      </c>
      <c r="BA45" s="67" t="s">
        <v>290</v>
      </c>
      <c r="BB45" s="67" t="s">
        <v>291</v>
      </c>
      <c r="BC45" s="67" t="s">
        <v>284</v>
      </c>
      <c r="BE45" s="67"/>
      <c r="BF45" s="67" t="s">
        <v>288</v>
      </c>
      <c r="BG45" s="67" t="s">
        <v>289</v>
      </c>
      <c r="BH45" s="67" t="s">
        <v>290</v>
      </c>
      <c r="BI45" s="67" t="s">
        <v>291</v>
      </c>
      <c r="BJ45" s="67" t="s">
        <v>284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26.624476999999999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16.54513</v>
      </c>
      <c r="O46" s="67" t="s">
        <v>329</v>
      </c>
      <c r="P46" s="67">
        <v>600</v>
      </c>
      <c r="Q46" s="67">
        <v>800</v>
      </c>
      <c r="R46" s="67">
        <v>0</v>
      </c>
      <c r="S46" s="67">
        <v>10000</v>
      </c>
      <c r="T46" s="67">
        <v>2174.0441999999998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0.11658093999999999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7.4153859999999998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279.50607000000002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130.69195999999999</v>
      </c>
      <c r="AX46" s="67" t="s">
        <v>330</v>
      </c>
      <c r="AY46" s="67"/>
      <c r="AZ46" s="67"/>
      <c r="BA46" s="67"/>
      <c r="BB46" s="67"/>
      <c r="BC46" s="67"/>
      <c r="BE46" s="67" t="s">
        <v>331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2" sqref="B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332</v>
      </c>
      <c r="B2" s="66" t="s">
        <v>333</v>
      </c>
      <c r="C2" s="66" t="s">
        <v>334</v>
      </c>
      <c r="D2" s="66">
        <v>74</v>
      </c>
      <c r="E2" s="66">
        <v>3364.8406</v>
      </c>
      <c r="F2" s="66">
        <v>574.33574999999996</v>
      </c>
      <c r="G2" s="66">
        <v>64.813869999999994</v>
      </c>
      <c r="H2" s="66">
        <v>41.083157</v>
      </c>
      <c r="I2" s="66">
        <v>23.730715</v>
      </c>
      <c r="J2" s="66">
        <v>105.17688</v>
      </c>
      <c r="K2" s="66">
        <v>68.761734000000004</v>
      </c>
      <c r="L2" s="66">
        <v>36.415142000000003</v>
      </c>
      <c r="M2" s="66">
        <v>50.785069999999997</v>
      </c>
      <c r="N2" s="66">
        <v>6.9034934000000003</v>
      </c>
      <c r="O2" s="66">
        <v>27.475985000000001</v>
      </c>
      <c r="P2" s="66">
        <v>1508.3351</v>
      </c>
      <c r="Q2" s="66">
        <v>41.220405999999997</v>
      </c>
      <c r="R2" s="66">
        <v>947.28009999999995</v>
      </c>
      <c r="S2" s="66">
        <v>127.78409600000001</v>
      </c>
      <c r="T2" s="66">
        <v>9833.9490000000005</v>
      </c>
      <c r="U2" s="66">
        <v>3.0244599999999999</v>
      </c>
      <c r="V2" s="66">
        <v>39.412056</v>
      </c>
      <c r="W2" s="66">
        <v>561.27509999999995</v>
      </c>
      <c r="X2" s="66">
        <v>260.78323</v>
      </c>
      <c r="Y2" s="66">
        <v>3.0519889999999998</v>
      </c>
      <c r="Z2" s="66">
        <v>2.4708104</v>
      </c>
      <c r="AA2" s="66">
        <v>25.355318</v>
      </c>
      <c r="AB2" s="66">
        <v>2.9190573999999998</v>
      </c>
      <c r="AC2" s="66">
        <v>1068.6467</v>
      </c>
      <c r="AD2" s="66">
        <v>14.040099</v>
      </c>
      <c r="AE2" s="66">
        <v>5.7958712999999999</v>
      </c>
      <c r="AF2" s="66">
        <v>1.9344498000000001</v>
      </c>
      <c r="AG2" s="66">
        <v>856.9126</v>
      </c>
      <c r="AH2" s="66">
        <v>573.00354000000004</v>
      </c>
      <c r="AI2" s="66">
        <v>283.90906000000001</v>
      </c>
      <c r="AJ2" s="66">
        <v>1936.9427000000001</v>
      </c>
      <c r="AK2" s="66">
        <v>8647.0400000000009</v>
      </c>
      <c r="AL2" s="66">
        <v>156.35453999999999</v>
      </c>
      <c r="AM2" s="66">
        <v>6088.1845999999996</v>
      </c>
      <c r="AN2" s="66">
        <v>271.55950000000001</v>
      </c>
      <c r="AO2" s="66">
        <v>26.624476999999999</v>
      </c>
      <c r="AP2" s="66">
        <v>21.140802000000001</v>
      </c>
      <c r="AQ2" s="66">
        <v>5.4836749999999999</v>
      </c>
      <c r="AR2" s="66">
        <v>16.54513</v>
      </c>
      <c r="AS2" s="66">
        <v>2174.0441999999998</v>
      </c>
      <c r="AT2" s="66">
        <v>0.11658093999999999</v>
      </c>
      <c r="AU2" s="66">
        <v>7.4153859999999998</v>
      </c>
      <c r="AV2" s="66">
        <v>279.50607000000002</v>
      </c>
      <c r="AW2" s="66">
        <v>130.69195999999999</v>
      </c>
      <c r="AX2" s="66">
        <v>0.22178122</v>
      </c>
      <c r="AY2" s="66">
        <v>1.7208344</v>
      </c>
      <c r="AZ2" s="66">
        <v>466.10480000000001</v>
      </c>
      <c r="BA2" s="66">
        <v>49.352654000000001</v>
      </c>
      <c r="BB2" s="66">
        <v>13.482063</v>
      </c>
      <c r="BC2" s="66">
        <v>16.266272000000001</v>
      </c>
      <c r="BD2" s="66">
        <v>19.596619</v>
      </c>
      <c r="BE2" s="66">
        <v>0.91377660000000005</v>
      </c>
      <c r="BF2" s="66">
        <v>5.2278479999999998</v>
      </c>
      <c r="BG2" s="66">
        <v>1.3877448000000001E-2</v>
      </c>
      <c r="BH2" s="66">
        <v>1.7285432999999999E-2</v>
      </c>
      <c r="BI2" s="66">
        <v>1.281291E-2</v>
      </c>
      <c r="BJ2" s="66">
        <v>6.0211210000000001E-2</v>
      </c>
      <c r="BK2" s="66">
        <v>1.067496E-3</v>
      </c>
      <c r="BL2" s="66">
        <v>0.33084281999999998</v>
      </c>
      <c r="BM2" s="66">
        <v>4.0284142000000003</v>
      </c>
      <c r="BN2" s="66">
        <v>1.2897362999999999</v>
      </c>
      <c r="BO2" s="66">
        <v>84.887435999999994</v>
      </c>
      <c r="BP2" s="66">
        <v>12.897957999999999</v>
      </c>
      <c r="BQ2" s="66">
        <v>25.887281000000002</v>
      </c>
      <c r="BR2" s="66">
        <v>101.163864</v>
      </c>
      <c r="BS2" s="66">
        <v>55.164200000000001</v>
      </c>
      <c r="BT2" s="66">
        <v>17.138328999999999</v>
      </c>
      <c r="BU2" s="66">
        <v>1.1798263999999999E-2</v>
      </c>
      <c r="BV2" s="66">
        <v>5.5619603999999996E-3</v>
      </c>
      <c r="BW2" s="66">
        <v>1.0813729999999999</v>
      </c>
      <c r="BX2" s="66">
        <v>1.431762</v>
      </c>
      <c r="BY2" s="66">
        <v>0.15172289999999999</v>
      </c>
      <c r="BZ2" s="66">
        <v>1.5170794999999999E-3</v>
      </c>
      <c r="CA2" s="66">
        <v>1.6000323000000001</v>
      </c>
      <c r="CB2" s="66">
        <v>5.4098560000000001E-5</v>
      </c>
      <c r="CC2" s="66">
        <v>6.788843E-2</v>
      </c>
      <c r="CD2" s="66">
        <v>0.41391122000000002</v>
      </c>
      <c r="CE2" s="66">
        <v>4.3581769999999999E-2</v>
      </c>
      <c r="CF2" s="66">
        <v>9.2386750000000004E-2</v>
      </c>
      <c r="CG2" s="66">
        <v>0</v>
      </c>
      <c r="CH2" s="66">
        <v>9.1678230000000003E-3</v>
      </c>
      <c r="CI2" s="66">
        <v>4.6815999999999998E-7</v>
      </c>
      <c r="CJ2" s="66">
        <v>1.0327691000000001</v>
      </c>
      <c r="CK2" s="66">
        <v>1.1781843E-2</v>
      </c>
      <c r="CL2" s="66">
        <v>0.77150079999999999</v>
      </c>
      <c r="CM2" s="66">
        <v>3.6804961999999999</v>
      </c>
      <c r="CN2" s="66">
        <v>2935.9097000000002</v>
      </c>
      <c r="CO2" s="66">
        <v>5027.4975999999997</v>
      </c>
      <c r="CP2" s="66">
        <v>2411.6572000000001</v>
      </c>
      <c r="CQ2" s="66">
        <v>978.94650000000001</v>
      </c>
      <c r="CR2" s="66">
        <v>631.23699999999997</v>
      </c>
      <c r="CS2" s="66">
        <v>577.17675999999994</v>
      </c>
      <c r="CT2" s="66">
        <v>2950.5898000000002</v>
      </c>
      <c r="CU2" s="66">
        <v>1616.1918000000001</v>
      </c>
      <c r="CV2" s="66">
        <v>1904.4065000000001</v>
      </c>
      <c r="CW2" s="66">
        <v>1704.337</v>
      </c>
      <c r="CX2" s="66">
        <v>533.80430000000001</v>
      </c>
      <c r="CY2" s="66">
        <v>3964.9000999999998</v>
      </c>
      <c r="CZ2" s="66">
        <v>1643.1622</v>
      </c>
      <c r="DA2" s="66">
        <v>4237.424</v>
      </c>
      <c r="DB2" s="66">
        <v>4328.7150000000001</v>
      </c>
      <c r="DC2" s="66">
        <v>5844.07</v>
      </c>
      <c r="DD2" s="66">
        <v>9623.2459999999992</v>
      </c>
      <c r="DE2" s="66">
        <v>1769.1660999999999</v>
      </c>
      <c r="DF2" s="66">
        <v>5260.3230000000003</v>
      </c>
      <c r="DG2" s="66">
        <v>2114.7804999999998</v>
      </c>
      <c r="DH2" s="66">
        <v>99.337494000000007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49.352654000000001</v>
      </c>
      <c r="B6">
        <f>BB2</f>
        <v>13.482063</v>
      </c>
      <c r="C6">
        <f>BC2</f>
        <v>16.266272000000001</v>
      </c>
      <c r="D6">
        <f>BD2</f>
        <v>19.596619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16544</v>
      </c>
      <c r="C2" s="57">
        <f ca="1">YEAR(TODAY())-YEAR(B2)+IF(TODAY()&gt;=DATE(YEAR(TODAY()),MONTH(B2),DAY(B2)),0,-1)</f>
        <v>74</v>
      </c>
      <c r="E2" s="53">
        <v>153</v>
      </c>
      <c r="F2" s="54" t="s">
        <v>40</v>
      </c>
      <c r="G2" s="53">
        <v>56</v>
      </c>
      <c r="H2" s="52" t="s">
        <v>42</v>
      </c>
      <c r="I2" s="74">
        <f>ROUND(G3/E3^2,1)</f>
        <v>23.9</v>
      </c>
    </row>
    <row r="3" spans="1:9">
      <c r="E3" s="52">
        <f>E2/100</f>
        <v>1.53</v>
      </c>
      <c r="F3" s="52" t="s">
        <v>41</v>
      </c>
      <c r="G3" s="52">
        <f>G2</f>
        <v>56</v>
      </c>
      <c r="H3" s="52" t="s">
        <v>42</v>
      </c>
      <c r="I3" s="74"/>
    </row>
    <row r="4" spans="1:9">
      <c r="A4" t="s">
        <v>274</v>
      </c>
    </row>
    <row r="5" spans="1:9">
      <c r="B5" s="61">
        <v>43685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임길연, ID : H1900025)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11:56:05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10" sqref="J10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43685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74</v>
      </c>
      <c r="G12" s="153"/>
      <c r="H12" s="153"/>
      <c r="I12" s="153"/>
      <c r="K12" s="124">
        <f>'개인정보 및 신체계측 입력'!E2</f>
        <v>153</v>
      </c>
      <c r="L12" s="125"/>
      <c r="M12" s="118">
        <f>'개인정보 및 신체계측 입력'!G2</f>
        <v>56</v>
      </c>
      <c r="N12" s="119"/>
      <c r="O12" s="114" t="s">
        <v>272</v>
      </c>
      <c r="P12" s="108"/>
      <c r="Q12" s="111">
        <f>'개인정보 및 신체계측 입력'!I2</f>
        <v>23.9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임길연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77.162000000000006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8.7080000000000002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14.13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15.2</v>
      </c>
      <c r="L72" s="37" t="s">
        <v>54</v>
      </c>
      <c r="M72" s="37">
        <f>ROUND('DRIs DATA'!K8,1)</f>
        <v>4.9000000000000004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126.3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328.43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260.77999999999997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194.6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107.11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576.47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266.24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2020-02-05T23:44:43Z</dcterms:modified>
</cp:coreProperties>
</file>