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<sst xmlns="http://schemas.openxmlformats.org/spreadsheetml/2006/main" count="692" uniqueCount="341">
  <si>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</si>
  <si>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</si>
  <si>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</si>
  <si>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</si>
  <si>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</si>
  <si>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</si>
  <si>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</si>
  <si>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</si>
  <si>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</si>
  <si>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</si>
  <si>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</si>
  <si>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</si>
  <si>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</si>
  <si>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</si>
  <si>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</si>
  <si>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</si>
  <si>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</si>
  <si>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</si>
  <si>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</si>
  <si>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</si>
  <si>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</si>
  <si>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</si>
  <si>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</si>
  <si>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</si>
  <si>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</si>
  <si>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</si>
  <si>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</si>
  <si>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</si>
  <si>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</si>
  <si>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</si>
  <si>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</si>
  <si>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</si>
  <si>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</si>
  <si>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</si>
  <si>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</si>
  <si>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</si>
  <si>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</si>
  <si>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</si>
  <si>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</si>
  <si>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</si>
  <si>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</si>
  <si>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</si>
  <si>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</si>
  <si>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</si>
  <si>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</si>
  <si>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</si>
  <si>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</si>
  <si>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</si>
  <si>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</si>
  <si>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</si>
  <si>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</si>
  <si>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</si>
  <si>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</si>
  <si>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</si>
  <si>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</si>
  <si>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</si>
  <si>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</si>
  <si>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</si>
  <si>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</si>
  <si>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</si>
  <si>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</si>
  <si>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</si>
  <si>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</si>
  <si>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</si>
  <si>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</si>
  <si>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</si>
  <si>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</si>
  <si>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</si>
  <si>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</si>
  <si>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</si>
  <si>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</si>
  <si>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</si>
  <si>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</si>
  <si>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</si>
  <si>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</si>
  <si>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</si>
  <si>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</si>
  <si>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</si>
  <si>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</si>
  <si>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</si>
  <si>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</si>
  <si>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</si>
  <si>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</si>
  <si>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</si>
  <si>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</si>
  <si>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</si>
  <si>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</si>
  <si>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</si>
  <si>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</si>
  <si>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</si>
  <si>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</si>
  <si>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</si>
  <si>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</si>
  <si>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</si>
  <si>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</si>
  <si>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</si>
  <si>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</si>
  <si>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</si>
  <si>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</si>
  <si>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</si>
  <si>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</si>
  <si>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</si>
  <si>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</si>
  <si>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</si>
  <si>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</si>
  <si>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</si>
  <si>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</si>
  <si>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</si>
  <si>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</si>
  <si>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</si>
  <si>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</si>
  <si>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</si>
  <si>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</si>
  <si>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</si>
  <si>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</si>
  <si>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</si>
  <si>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</si>
  <si>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</si>
  <si>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</si>
  <si>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</si>
  <si>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</si>
  <si>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</si>
  <si>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</si>
  <si>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</si>
  <si>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</si>
  <si>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</si>
  <si>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</si>
  <si>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</si>
  <si>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</si>
  <si>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</si>
  <si>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</si>
  <si>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</si>
  <si>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</si>
  <si>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</si>
  <si>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</si>
  <si>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</si>
  <si>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</si>
  <si>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</si>
  <si>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</si>
  <si>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</si>
  <si>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</si>
  <si>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</si>
  <si>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</si>
  <si>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</si>
  <si>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</si>
  <si>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</si>
  <si>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</si>
  <si>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</si>
  <si>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</si>
  <si>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</si>
  <si>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</si>
  <si>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</si>
  <si>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</si>
  <si>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</si>
  <si>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</si>
  <si>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</si>
  <si>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</si>
  <si>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</si>
  <si>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</si>
  <si>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</si>
  <si>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</si>
  <si>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</si>
  <si>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</si>
  <si>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</si>
  <si>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</si>
  <si>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</si>
  <si>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</si>
  <si>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</si>
  <si>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</si>
  <si>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</si>
  <si>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</si>
  <si>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</si>
  <si>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</si>
  <si>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</si>
  <si>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</si>
  <si>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</si>
  <si>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</si>
  <si>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</si>
  <si>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</si>
  <si>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</si>
  <si>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</si>
  <si>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</si>
  <si>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</si>
  <si>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</si>
  <si>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</si>
  <si>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</si>
  <si>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</si>
  <si>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</si>
  <si>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</si>
  <si>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</si>
  <si>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</si>
  <si>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</si>
  <si>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</si>
  <si>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</si>
  <si>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</si>
  <si>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</si>
  <si>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</si>
  <si>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</si>
  <si>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</si>
  <si>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</si>
  <si>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</si>
  <si>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</si>
  <si>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</si>
  <si>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</si>
  <si>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</si>
  <si>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</si>
  <si>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</si>
  <si>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</si>
  <si>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</si>
  <si>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</si>
  <si>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</si>
  <si>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</si>
  <si>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</si>
  <si>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</si>
  <si>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</si>
  <si>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</si>
  <si>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</si>
  <si>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</si>
  <si>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</si>
  <si>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</si>
  <si>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</si>
  <si>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</si>
  <si>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</si>
  <si>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</si>
  <si>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</si>
  <si>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</si>
  <si>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</si>
  <si>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</si>
  <si>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</si>
  <si>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</si>
  <si>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</si>
  <si>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</si>
  <si>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</si>
  <si>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</si>
  <si>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</si>
  <si>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</si>
  <si>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</si>
  <si>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</si>
  <si>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</si>
  <si>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</si>
  <si>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</si>
  <si>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</si>
  <si>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</si>
  <si>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</si>
  <si>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</si>
  <si>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</si>
  <si>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</si>
  <si>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</si>
  <si>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</si>
  <si>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</si>
  <si>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</si>
  <si>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</si>
  <si>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</si>
  <si>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</si>
  <si>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</si>
  <si>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</si>
  <si>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</si>
  <si>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</si>
  <si>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</si>
  <si>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</si>
  <si>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</si>
  <si>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</si>
  <si>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</si>
  <si>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</si>
  <si>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</si>
  <si>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</si>
  <si>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</si>
  <si>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</si>
  <si>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</si>
  <si>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</si>
  <si>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</si>
  <si>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</si>
  <si>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</si>
  <si>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</si>
  <si>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</si>
  <si>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</si>
  <si>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</si>
  <si>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H1900027</t>
  </si>
  <si>
    <t>박유선</t>
  </si>
  <si>
    <t>정보</t>
    <phoneticPr fontId="1" type="noConversion"/>
  </si>
  <si>
    <t>(설문지 : FFQ 95문항 설문지, 사용자 : 박유선, ID : H1900027)</t>
  </si>
  <si>
    <t>출력시각</t>
    <phoneticPr fontId="1" type="noConversion"/>
  </si>
  <si>
    <t>2020년 02월 04일 11:59:23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</si>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</sst>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59.869880000000002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093056"/>
        <c:axId val="110094592"/>
      </c:barChart>
      <c:catAx>
        <c:axId val="11009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094592"/>
        <c:crosses val="autoZero"/>
        <c:auto val="1"/>
        <c:lblAlgn val="ctr"/>
        <c:lblOffset val="100"/>
        <c:noMultiLvlLbl val="0"/>
      </c:catAx>
      <c:valAx>
        <c:axId val="11009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09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4.1396040000000003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230784"/>
        <c:axId val="114232320"/>
      </c:barChart>
      <c:catAx>
        <c:axId val="11423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232320"/>
        <c:crosses val="autoZero"/>
        <c:auto val="1"/>
        <c:lblAlgn val="ctr"/>
        <c:lblOffset val="100"/>
        <c:noMultiLvlLbl val="0"/>
      </c:catAx>
      <c:valAx>
        <c:axId val="11423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23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1.6961778000000001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278784"/>
        <c:axId val="114280320"/>
      </c:barChart>
      <c:catAx>
        <c:axId val="11427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280320"/>
        <c:crosses val="autoZero"/>
        <c:auto val="1"/>
        <c:lblAlgn val="ctr"/>
        <c:lblOffset val="100"/>
        <c:noMultiLvlLbl val="0"/>
      </c:catAx>
      <c:valAx>
        <c:axId val="11428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27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1138.1389999999999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293760"/>
        <c:axId val="112558848"/>
      </c:barChart>
      <c:catAx>
        <c:axId val="11429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558848"/>
        <c:crosses val="autoZero"/>
        <c:auto val="1"/>
        <c:lblAlgn val="ctr"/>
        <c:lblOffset val="100"/>
        <c:noMultiLvlLbl val="0"/>
      </c:catAx>
      <c:valAx>
        <c:axId val="11255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29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3588.1167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588672"/>
        <c:axId val="112590208"/>
      </c:barChart>
      <c:catAx>
        <c:axId val="11258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590208"/>
        <c:crosses val="autoZero"/>
        <c:auto val="1"/>
        <c:lblAlgn val="ctr"/>
        <c:lblOffset val="100"/>
        <c:noMultiLvlLbl val="0"/>
      </c:catAx>
      <c:valAx>
        <c:axId val="1125902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58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130.55223000000001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625152"/>
        <c:axId val="112626688"/>
      </c:barChart>
      <c:catAx>
        <c:axId val="1126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26688"/>
        <c:crosses val="autoZero"/>
        <c:auto val="1"/>
        <c:lblAlgn val="ctr"/>
        <c:lblOffset val="100"/>
        <c:noMultiLvlLbl val="0"/>
      </c:catAx>
      <c:valAx>
        <c:axId val="11262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62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136.20541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661632"/>
        <c:axId val="112663168"/>
      </c:barChart>
      <c:catAx>
        <c:axId val="11266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168"/>
        <c:crosses val="autoZero"/>
        <c:auto val="1"/>
        <c:lblAlgn val="ctr"/>
        <c:lblOffset val="100"/>
        <c:noMultiLvlLbl val="0"/>
      </c:catAx>
      <c:valAx>
        <c:axId val="11266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66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7.4162163999999997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2706304"/>
        <c:axId val="112707840"/>
      </c:barChart>
      <c:catAx>
        <c:axId val="11270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707840"/>
        <c:crosses val="autoZero"/>
        <c:auto val="1"/>
        <c:lblAlgn val="ctr"/>
        <c:lblOffset val="100"/>
        <c:noMultiLvlLbl val="0"/>
      </c:catAx>
      <c:valAx>
        <c:axId val="112707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270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3657.7554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050624"/>
        <c:axId val="119052160"/>
      </c:barChart>
      <c:catAx>
        <c:axId val="11905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052160"/>
        <c:crosses val="autoZero"/>
        <c:auto val="1"/>
        <c:lblAlgn val="ctr"/>
        <c:lblOffset val="100"/>
        <c:noMultiLvlLbl val="0"/>
      </c:catAx>
      <c:valAx>
        <c:axId val="1190521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05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0.55523264000000006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372608"/>
        <c:axId val="114374144"/>
      </c:barChart>
      <c:catAx>
        <c:axId val="11437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374144"/>
        <c:crosses val="autoZero"/>
        <c:auto val="1"/>
        <c:lblAlgn val="ctr"/>
        <c:lblOffset val="100"/>
        <c:noMultiLvlLbl val="0"/>
      </c:catAx>
      <c:valAx>
        <c:axId val="11437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37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2.0214340000000002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400640"/>
        <c:axId val="114422912"/>
      </c:barChart>
      <c:catAx>
        <c:axId val="11440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422912"/>
        <c:crosses val="autoZero"/>
        <c:auto val="1"/>
        <c:lblAlgn val="ctr"/>
        <c:lblOffset val="100"/>
        <c:noMultiLvlLbl val="0"/>
      </c:catAx>
      <c:valAx>
        <c:axId val="11442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40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28.415268000000001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153664"/>
        <c:axId val="109163648"/>
      </c:barChart>
      <c:catAx>
        <c:axId val="109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63648"/>
        <c:crosses val="autoZero"/>
        <c:auto val="1"/>
        <c:lblAlgn val="ctr"/>
        <c:lblOffset val="100"/>
        <c:noMultiLvlLbl val="0"/>
      </c:catAx>
      <c:valAx>
        <c:axId val="10916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1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139.29418999999999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457600"/>
        <c:axId val="114459392"/>
      </c:barChart>
      <c:catAx>
        <c:axId val="11445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459392"/>
        <c:crosses val="autoZero"/>
        <c:auto val="1"/>
        <c:lblAlgn val="ctr"/>
        <c:lblOffset val="100"/>
        <c:noMultiLvlLbl val="0"/>
      </c:catAx>
      <c:valAx>
        <c:axId val="11445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45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86.232609999999994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486272"/>
        <c:axId val="114512640"/>
      </c:barChart>
      <c:catAx>
        <c:axId val="11448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12640"/>
        <c:crosses val="autoZero"/>
        <c:auto val="1"/>
        <c:lblAlgn val="ctr"/>
        <c:lblOffset val="100"/>
        <c:noMultiLvlLbl val="0"/>
      </c:catAx>
      <c:valAx>
        <c:axId val="11451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48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4.867</c:v>
                </c:pt>
                <c:pt idx="1">
                  <c:v>21.062000000000001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10025344"/>
        <c:axId val="114532736"/>
      </c:barChart>
      <c:catAx>
        <c:axId val="1100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2736"/>
        <c:crosses val="autoZero"/>
        <c:auto val="1"/>
        <c:lblAlgn val="ctr"/>
        <c:lblOffset val="100"/>
        <c:noMultiLvlLbl val="0"/>
      </c:catAx>
      <c:valAx>
        <c:axId val="11453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0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10.699503999999999</c:v>
                </c:pt>
                <c:pt idx="1">
                  <c:v>13.228146000000001</c:v>
                </c:pt>
                <c:pt idx="2">
                  <c:v>9.7227010000000007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602.14342999999997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823872"/>
        <c:axId val="109825408"/>
      </c:barChart>
      <c:catAx>
        <c:axId val="10982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825408"/>
        <c:crosses val="autoZero"/>
        <c:auto val="1"/>
        <c:lblAlgn val="ctr"/>
        <c:lblOffset val="100"/>
        <c:noMultiLvlLbl val="0"/>
      </c:catAx>
      <c:valAx>
        <c:axId val="10982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8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21.332955999999999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868544"/>
        <c:axId val="109870080"/>
      </c:barChart>
      <c:catAx>
        <c:axId val="1098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870080"/>
        <c:crosses val="autoZero"/>
        <c:auto val="1"/>
        <c:lblAlgn val="ctr"/>
        <c:lblOffset val="100"/>
        <c:noMultiLvlLbl val="0"/>
      </c:catAx>
      <c:valAx>
        <c:axId val="10987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8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74.656000000000006</c:v>
                </c:pt>
                <c:pt idx="1">
                  <c:v>10.545</c:v>
                </c:pt>
                <c:pt idx="2">
                  <c:v>14.798999999999999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0652928"/>
        <c:axId val="120654464"/>
      </c:barChart>
      <c:catAx>
        <c:axId val="12065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54464"/>
        <c:crosses val="autoZero"/>
        <c:auto val="1"/>
        <c:lblAlgn val="ctr"/>
        <c:lblOffset val="100"/>
        <c:noMultiLvlLbl val="0"/>
      </c:catAx>
      <c:valAx>
        <c:axId val="12065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5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1815.191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97600"/>
        <c:axId val="120699136"/>
      </c:barChart>
      <c:catAx>
        <c:axId val="12069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99136"/>
        <c:crosses val="autoZero"/>
        <c:auto val="1"/>
        <c:lblAlgn val="ctr"/>
        <c:lblOffset val="100"/>
        <c:noMultiLvlLbl val="0"/>
      </c:catAx>
      <c:valAx>
        <c:axId val="120699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9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133.87737000000001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29984"/>
        <c:axId val="120731520"/>
      </c:barChart>
      <c:catAx>
        <c:axId val="12072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31520"/>
        <c:crosses val="autoZero"/>
        <c:auto val="1"/>
        <c:lblAlgn val="ctr"/>
        <c:lblOffset val="100"/>
        <c:noMultiLvlLbl val="0"/>
      </c:catAx>
      <c:valAx>
        <c:axId val="120731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538.62950000000001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86944"/>
        <c:axId val="120788480"/>
      </c:barChart>
      <c:catAx>
        <c:axId val="12078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88480"/>
        <c:crosses val="autoZero"/>
        <c:auto val="1"/>
        <c:lblAlgn val="ctr"/>
        <c:lblOffset val="100"/>
        <c:noMultiLvlLbl val="0"/>
      </c:catAx>
      <c:valAx>
        <c:axId val="120788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8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5.2101420000000003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004480"/>
        <c:axId val="110366720"/>
      </c:barChart>
      <c:catAx>
        <c:axId val="1100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66720"/>
        <c:crosses val="autoZero"/>
        <c:auto val="1"/>
        <c:lblAlgn val="ctr"/>
        <c:lblOffset val="100"/>
        <c:noMultiLvlLbl val="0"/>
      </c:catAx>
      <c:valAx>
        <c:axId val="11036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0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4849.0379999999996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823168"/>
        <c:axId val="120833152"/>
      </c:barChart>
      <c:catAx>
        <c:axId val="12082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833152"/>
        <c:crosses val="autoZero"/>
        <c:auto val="1"/>
        <c:lblAlgn val="ctr"/>
        <c:lblOffset val="100"/>
        <c:noMultiLvlLbl val="0"/>
      </c:catAx>
      <c:valAx>
        <c:axId val="120833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82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15.077533000000001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921088"/>
        <c:axId val="120926976"/>
      </c:barChart>
      <c:catAx>
        <c:axId val="12092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926976"/>
        <c:crosses val="autoZero"/>
        <c:auto val="1"/>
        <c:lblAlgn val="ctr"/>
        <c:lblOffset val="100"/>
        <c:noMultiLvlLbl val="0"/>
      </c:catAx>
      <c:valAx>
        <c:axId val="12092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92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1.4598644999999999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969856"/>
        <c:axId val="120979840"/>
      </c:barChart>
      <c:catAx>
        <c:axId val="120969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979840"/>
        <c:crosses val="autoZero"/>
        <c:auto val="1"/>
        <c:lblAlgn val="ctr"/>
        <c:lblOffset val="100"/>
        <c:noMultiLvlLbl val="0"/>
      </c:catAx>
      <c:valAx>
        <c:axId val="12097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96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168.55417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388352"/>
        <c:axId val="110389888"/>
      </c:barChart>
      <c:catAx>
        <c:axId val="11038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89888"/>
        <c:crosses val="autoZero"/>
        <c:auto val="1"/>
        <c:lblAlgn val="ctr"/>
        <c:lblOffset val="100"/>
        <c:noMultiLvlLbl val="0"/>
      </c:catAx>
      <c:valAx>
        <c:axId val="11038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3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2.12622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833664"/>
        <c:axId val="110835200"/>
      </c:barChart>
      <c:catAx>
        <c:axId val="11083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835200"/>
        <c:crosses val="autoZero"/>
        <c:auto val="1"/>
        <c:lblAlgn val="ctr"/>
        <c:lblOffset val="100"/>
        <c:noMultiLvlLbl val="0"/>
      </c:catAx>
      <c:valAx>
        <c:axId val="11083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8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16.803536999999999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863104"/>
        <c:axId val="110864640"/>
      </c:barChart>
      <c:catAx>
        <c:axId val="11086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864640"/>
        <c:crosses val="autoZero"/>
        <c:auto val="1"/>
        <c:lblAlgn val="ctr"/>
        <c:lblOffset val="100"/>
        <c:noMultiLvlLbl val="0"/>
      </c:catAx>
      <c:valAx>
        <c:axId val="11086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8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1.4598644999999999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349120"/>
        <c:axId val="111350912"/>
      </c:barChart>
      <c:catAx>
        <c:axId val="11134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350912"/>
        <c:crosses val="autoZero"/>
        <c:auto val="1"/>
        <c:lblAlgn val="ctr"/>
        <c:lblOffset val="100"/>
        <c:noMultiLvlLbl val="0"/>
      </c:catAx>
      <c:valAx>
        <c:axId val="11135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34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643.16485999999998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1404928"/>
        <c:axId val="111406464"/>
      </c:barChart>
      <c:catAx>
        <c:axId val="1114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06464"/>
        <c:crosses val="autoZero"/>
        <c:auto val="1"/>
        <c:lblAlgn val="ctr"/>
        <c:lblOffset val="100"/>
        <c:noMultiLvlLbl val="0"/>
      </c:catAx>
      <c:valAx>
        <c:axId val="11140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140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7.1344566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4182784"/>
        <c:axId val="114205056"/>
      </c:barChart>
      <c:catAx>
        <c:axId val="11418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205056"/>
        <c:crosses val="autoZero"/>
        <c:auto val="1"/>
        <c:lblAlgn val="ctr"/>
        <c:lblOffset val="100"/>
        <c:noMultiLvlLbl val="0"/>
      </c:catAx>
      <c:valAx>
        <c:axId val="11420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418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박유선, ID : H1900027)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11:59:23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1815.191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59.869880000000002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28.415268000000001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74.656000000000006</v>
      </c>
      <c r="G8" s="60">
        <f>'DRIs DATA 입력'!G8</f>
        <v>10.545</v>
      </c>
      <c r="H8" s="60">
        <f>'DRIs DATA 입력'!H8</f>
        <v>14.798999999999999</v>
      </c>
      <c r="I8" s="47"/>
      <c r="J8" s="60" t="s">
        <v>217</v>
      </c>
      <c r="K8" s="60">
        <f>'DRIs DATA 입력'!K8</f>
        <v>4.867</v>
      </c>
      <c r="L8" s="60">
        <f>'DRIs DATA 입력'!L8</f>
        <v>21.062000000000001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602.14342999999997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21.332955999999999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5.2101420000000003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168.55417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133.87737000000001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1.5754767999999999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2.12622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16.803536999999999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1.4598644999999999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643.16485999999998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7.1344566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4.1396040000000003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1.6961778000000001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538.62950000000001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1138.1389999999999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4849.0379999999996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3588.1167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130.55223000000001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136.20541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15.077533000000001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7.4162163999999997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3657.7554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0.55523264000000006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2.0214340000000002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139.29418999999999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86.232609999999994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1" sqref="G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3" t="s">
        <v>283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284</v>
      </c>
      <c r="B4" s="71"/>
      <c r="C4" s="71"/>
      <c r="E4" s="68" t="s">
        <v>285</v>
      </c>
      <c r="F4" s="69"/>
      <c r="G4" s="69"/>
      <c r="H4" s="70"/>
      <c r="J4" s="68" t="s">
        <v>286</v>
      </c>
      <c r="K4" s="69"/>
      <c r="L4" s="70"/>
      <c r="N4" s="71" t="s">
        <v>287</v>
      </c>
      <c r="O4" s="71"/>
      <c r="P4" s="71"/>
      <c r="Q4" s="71"/>
      <c r="R4" s="71"/>
      <c r="S4" s="71"/>
      <c r="U4" s="71" t="s">
        <v>288</v>
      </c>
      <c r="V4" s="71"/>
      <c r="W4" s="71"/>
      <c r="X4" s="71"/>
      <c r="Y4" s="71"/>
      <c r="Z4" s="71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2200</v>
      </c>
      <c r="C6" s="67">
        <v>1815.191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50</v>
      </c>
      <c r="P6" s="67">
        <v>60</v>
      </c>
      <c r="Q6" s="67">
        <v>0</v>
      </c>
      <c r="R6" s="67">
        <v>0</v>
      </c>
      <c r="S6" s="67">
        <v>59.869880000000002</v>
      </c>
      <c r="U6" s="67" t="s">
        <v>301</v>
      </c>
      <c r="V6" s="67">
        <v>0</v>
      </c>
      <c r="W6" s="67">
        <v>0</v>
      </c>
      <c r="X6" s="67">
        <v>25</v>
      </c>
      <c r="Y6" s="67">
        <v>0</v>
      </c>
      <c r="Z6" s="67">
        <v>28.415268000000001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74.656000000000006</v>
      </c>
      <c r="G8" s="67">
        <v>10.545</v>
      </c>
      <c r="H8" s="67">
        <v>14.798999999999999</v>
      </c>
      <c r="J8" s="67" t="s">
        <v>303</v>
      </c>
      <c r="K8" s="67">
        <v>4.867</v>
      </c>
      <c r="L8" s="67">
        <v>21.062000000000001</v>
      </c>
    </row>
    <row r="13" spans="1:27">
      <c r="A13" s="72" t="s">
        <v>304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305</v>
      </c>
      <c r="B14" s="71"/>
      <c r="C14" s="71"/>
      <c r="D14" s="71"/>
      <c r="E14" s="71"/>
      <c r="F14" s="71"/>
      <c r="H14" s="71" t="s">
        <v>306</v>
      </c>
      <c r="I14" s="71"/>
      <c r="J14" s="71"/>
      <c r="K14" s="71"/>
      <c r="L14" s="71"/>
      <c r="M14" s="71"/>
      <c r="O14" s="71" t="s">
        <v>307</v>
      </c>
      <c r="P14" s="71"/>
      <c r="Q14" s="71"/>
      <c r="R14" s="71"/>
      <c r="S14" s="71"/>
      <c r="T14" s="71"/>
      <c r="V14" s="71" t="s">
        <v>308</v>
      </c>
      <c r="W14" s="71"/>
      <c r="X14" s="71"/>
      <c r="Y14" s="71"/>
      <c r="Z14" s="71"/>
      <c r="AA14" s="71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530</v>
      </c>
      <c r="C16" s="67">
        <v>750</v>
      </c>
      <c r="D16" s="67">
        <v>0</v>
      </c>
      <c r="E16" s="67">
        <v>3000</v>
      </c>
      <c r="F16" s="67">
        <v>602.14342999999997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21.332955999999999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5.2101420000000003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168.55417</v>
      </c>
    </row>
    <row r="23" spans="1:62">
      <c r="A23" s="72" t="s">
        <v>310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311</v>
      </c>
      <c r="B24" s="71"/>
      <c r="C24" s="71"/>
      <c r="D24" s="71"/>
      <c r="E24" s="71"/>
      <c r="F24" s="71"/>
      <c r="H24" s="71" t="s">
        <v>312</v>
      </c>
      <c r="I24" s="71"/>
      <c r="J24" s="71"/>
      <c r="K24" s="71"/>
      <c r="L24" s="71"/>
      <c r="M24" s="71"/>
      <c r="O24" s="71" t="s">
        <v>313</v>
      </c>
      <c r="P24" s="71"/>
      <c r="Q24" s="71"/>
      <c r="R24" s="71"/>
      <c r="S24" s="71"/>
      <c r="T24" s="71"/>
      <c r="V24" s="71" t="s">
        <v>314</v>
      </c>
      <c r="W24" s="71"/>
      <c r="X24" s="71"/>
      <c r="Y24" s="71"/>
      <c r="Z24" s="71"/>
      <c r="AA24" s="71"/>
      <c r="AC24" s="71" t="s">
        <v>315</v>
      </c>
      <c r="AD24" s="71"/>
      <c r="AE24" s="71"/>
      <c r="AF24" s="71"/>
      <c r="AG24" s="71"/>
      <c r="AH24" s="71"/>
      <c r="AJ24" s="71" t="s">
        <v>316</v>
      </c>
      <c r="AK24" s="71"/>
      <c r="AL24" s="71"/>
      <c r="AM24" s="71"/>
      <c r="AN24" s="71"/>
      <c r="AO24" s="71"/>
      <c r="AQ24" s="71" t="s">
        <v>317</v>
      </c>
      <c r="AR24" s="71"/>
      <c r="AS24" s="71"/>
      <c r="AT24" s="71"/>
      <c r="AU24" s="71"/>
      <c r="AV24" s="71"/>
      <c r="AX24" s="71" t="s">
        <v>318</v>
      </c>
      <c r="AY24" s="71"/>
      <c r="AZ24" s="71"/>
      <c r="BA24" s="71"/>
      <c r="BB24" s="71"/>
      <c r="BC24" s="71"/>
      <c r="BE24" s="71" t="s">
        <v>319</v>
      </c>
      <c r="BF24" s="71"/>
      <c r="BG24" s="71"/>
      <c r="BH24" s="71"/>
      <c r="BI24" s="71"/>
      <c r="BJ24" s="71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133.87737000000001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1.5754767999999999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2.12622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16.803536999999999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1.4598644999999999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643.16485999999998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7.1344566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4.1396040000000003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1.6961778000000001</v>
      </c>
    </row>
    <row r="33" spans="1:68">
      <c r="A33" s="72" t="s">
        <v>321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322</v>
      </c>
      <c r="B34" s="71"/>
      <c r="C34" s="71"/>
      <c r="D34" s="71"/>
      <c r="E34" s="71"/>
      <c r="F34" s="71"/>
      <c r="H34" s="71" t="s">
        <v>323</v>
      </c>
      <c r="I34" s="71"/>
      <c r="J34" s="71"/>
      <c r="K34" s="71"/>
      <c r="L34" s="71"/>
      <c r="M34" s="71"/>
      <c r="O34" s="71" t="s">
        <v>324</v>
      </c>
      <c r="P34" s="71"/>
      <c r="Q34" s="71"/>
      <c r="R34" s="71"/>
      <c r="S34" s="71"/>
      <c r="T34" s="71"/>
      <c r="V34" s="71" t="s">
        <v>325</v>
      </c>
      <c r="W34" s="71"/>
      <c r="X34" s="71"/>
      <c r="Y34" s="71"/>
      <c r="Z34" s="71"/>
      <c r="AA34" s="71"/>
      <c r="AC34" s="71" t="s">
        <v>326</v>
      </c>
      <c r="AD34" s="71"/>
      <c r="AE34" s="71"/>
      <c r="AF34" s="71"/>
      <c r="AG34" s="71"/>
      <c r="AH34" s="71"/>
      <c r="AJ34" s="71" t="s">
        <v>327</v>
      </c>
      <c r="AK34" s="71"/>
      <c r="AL34" s="71"/>
      <c r="AM34" s="71"/>
      <c r="AN34" s="71"/>
      <c r="AO34" s="71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538.62950000000001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1138.1389999999999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4849.0379999999996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3588.1167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130.55223000000001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136.20541</v>
      </c>
    </row>
    <row r="43" spans="1:68">
      <c r="A43" s="72" t="s">
        <v>328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329</v>
      </c>
      <c r="B44" s="71"/>
      <c r="C44" s="71"/>
      <c r="D44" s="71"/>
      <c r="E44" s="71"/>
      <c r="F44" s="71"/>
      <c r="H44" s="71" t="s">
        <v>330</v>
      </c>
      <c r="I44" s="71"/>
      <c r="J44" s="71"/>
      <c r="K44" s="71"/>
      <c r="L44" s="71"/>
      <c r="M44" s="71"/>
      <c r="O44" s="71" t="s">
        <v>331</v>
      </c>
      <c r="P44" s="71"/>
      <c r="Q44" s="71"/>
      <c r="R44" s="71"/>
      <c r="S44" s="71"/>
      <c r="T44" s="71"/>
      <c r="V44" s="71" t="s">
        <v>332</v>
      </c>
      <c r="W44" s="71"/>
      <c r="X44" s="71"/>
      <c r="Y44" s="71"/>
      <c r="Z44" s="71"/>
      <c r="AA44" s="71"/>
      <c r="AC44" s="71" t="s">
        <v>333</v>
      </c>
      <c r="AD44" s="71"/>
      <c r="AE44" s="71"/>
      <c r="AF44" s="71"/>
      <c r="AG44" s="71"/>
      <c r="AH44" s="71"/>
      <c r="AJ44" s="71" t="s">
        <v>334</v>
      </c>
      <c r="AK44" s="71"/>
      <c r="AL44" s="71"/>
      <c r="AM44" s="71"/>
      <c r="AN44" s="71"/>
      <c r="AO44" s="71"/>
      <c r="AQ44" s="71" t="s">
        <v>335</v>
      </c>
      <c r="AR44" s="71"/>
      <c r="AS44" s="71"/>
      <c r="AT44" s="71"/>
      <c r="AU44" s="71"/>
      <c r="AV44" s="71"/>
      <c r="AX44" s="71" t="s">
        <v>336</v>
      </c>
      <c r="AY44" s="71"/>
      <c r="AZ44" s="71"/>
      <c r="BA44" s="71"/>
      <c r="BB44" s="71"/>
      <c r="BC44" s="71"/>
      <c r="BE44" s="71" t="s">
        <v>337</v>
      </c>
      <c r="BF44" s="71"/>
      <c r="BG44" s="71"/>
      <c r="BH44" s="71"/>
      <c r="BI44" s="71"/>
      <c r="BJ44" s="71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15.077533000000001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7.4162163999999997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3657.7554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0.55523264000000006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2.0214340000000002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139.29418999999999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86.232609999999994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B2" sqref="B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277</v>
      </c>
      <c r="B2" s="66" t="s">
        <v>278</v>
      </c>
      <c r="C2" s="66" t="s">
        <v>276</v>
      </c>
      <c r="D2" s="66">
        <v>52</v>
      </c>
      <c r="E2" s="66">
        <v>1815.191</v>
      </c>
      <c r="F2" s="66">
        <v>302.0213</v>
      </c>
      <c r="G2" s="66">
        <v>42.660896000000001</v>
      </c>
      <c r="H2" s="66">
        <v>19.760223</v>
      </c>
      <c r="I2" s="66">
        <v>22.900670999999999</v>
      </c>
      <c r="J2" s="66">
        <v>59.869880000000002</v>
      </c>
      <c r="K2" s="66">
        <v>25.831859999999999</v>
      </c>
      <c r="L2" s="66">
        <v>34.038020000000003</v>
      </c>
      <c r="M2" s="66">
        <v>28.415268000000001</v>
      </c>
      <c r="N2" s="66">
        <v>3.8931195999999999</v>
      </c>
      <c r="O2" s="66">
        <v>17.447035</v>
      </c>
      <c r="P2" s="66">
        <v>1520.6288999999999</v>
      </c>
      <c r="Q2" s="66">
        <v>23.779845999999999</v>
      </c>
      <c r="R2" s="66">
        <v>602.14342999999997</v>
      </c>
      <c r="S2" s="66">
        <v>282.39233000000002</v>
      </c>
      <c r="T2" s="66">
        <v>3837.0140000000001</v>
      </c>
      <c r="U2" s="66">
        <v>5.2101420000000003</v>
      </c>
      <c r="V2" s="66">
        <v>21.332955999999999</v>
      </c>
      <c r="W2" s="66">
        <v>168.55417</v>
      </c>
      <c r="X2" s="66">
        <v>133.87737000000001</v>
      </c>
      <c r="Y2" s="66">
        <v>1.5754767999999999</v>
      </c>
      <c r="Z2" s="66">
        <v>2.12622</v>
      </c>
      <c r="AA2" s="66">
        <v>16.803536999999999</v>
      </c>
      <c r="AB2" s="66">
        <v>1.4598644999999999</v>
      </c>
      <c r="AC2" s="66">
        <v>643.16485999999998</v>
      </c>
      <c r="AD2" s="66">
        <v>7.1344566</v>
      </c>
      <c r="AE2" s="66">
        <v>4.1396040000000003</v>
      </c>
      <c r="AF2" s="66">
        <v>1.6961778000000001</v>
      </c>
      <c r="AG2" s="66">
        <v>538.62950000000001</v>
      </c>
      <c r="AH2" s="66">
        <v>287.49743999999998</v>
      </c>
      <c r="AI2" s="66">
        <v>251.13211000000001</v>
      </c>
      <c r="AJ2" s="66">
        <v>1138.1389999999999</v>
      </c>
      <c r="AK2" s="66">
        <v>4849.0379999999996</v>
      </c>
      <c r="AL2" s="66">
        <v>130.55223000000001</v>
      </c>
      <c r="AM2" s="66">
        <v>3588.1167</v>
      </c>
      <c r="AN2" s="66">
        <v>136.20541</v>
      </c>
      <c r="AO2" s="66">
        <v>15.077533000000001</v>
      </c>
      <c r="AP2" s="66">
        <v>10.217698</v>
      </c>
      <c r="AQ2" s="66">
        <v>4.8598356000000003</v>
      </c>
      <c r="AR2" s="66">
        <v>7.4162163999999997</v>
      </c>
      <c r="AS2" s="66">
        <v>3657.7554</v>
      </c>
      <c r="AT2" s="66">
        <v>0.55523264000000006</v>
      </c>
      <c r="AU2" s="66">
        <v>2.0214340000000002</v>
      </c>
      <c r="AV2" s="66">
        <v>139.29418999999999</v>
      </c>
      <c r="AW2" s="66">
        <v>86.232609999999994</v>
      </c>
      <c r="AX2" s="66">
        <v>0.10975123000000001</v>
      </c>
      <c r="AY2" s="66">
        <v>0.66473996999999996</v>
      </c>
      <c r="AZ2" s="66">
        <v>822.28936999999996</v>
      </c>
      <c r="BA2" s="66">
        <v>33.716926999999998</v>
      </c>
      <c r="BB2" s="66">
        <v>10.699503999999999</v>
      </c>
      <c r="BC2" s="66">
        <v>13.228146000000001</v>
      </c>
      <c r="BD2" s="66">
        <v>9.7227010000000007</v>
      </c>
      <c r="BE2" s="66">
        <v>0.36773503000000002</v>
      </c>
      <c r="BF2" s="66">
        <v>1.4937786</v>
      </c>
      <c r="BG2" s="66">
        <v>3.4693620000000001E-3</v>
      </c>
      <c r="BH2" s="66">
        <v>1.7075610000000001E-2</v>
      </c>
      <c r="BI2" s="66">
        <v>1.4321550000000001E-2</v>
      </c>
      <c r="BJ2" s="66">
        <v>5.8404148000000003E-2</v>
      </c>
      <c r="BK2" s="66">
        <v>2.6687400000000001E-4</v>
      </c>
      <c r="BL2" s="66">
        <v>0.27365452000000001</v>
      </c>
      <c r="BM2" s="66">
        <v>2.7434745</v>
      </c>
      <c r="BN2" s="66">
        <v>0.71966136000000003</v>
      </c>
      <c r="BO2" s="66">
        <v>73.091200000000001</v>
      </c>
      <c r="BP2" s="66">
        <v>10.640627</v>
      </c>
      <c r="BQ2" s="66">
        <v>29.404122999999998</v>
      </c>
      <c r="BR2" s="66">
        <v>104.610275</v>
      </c>
      <c r="BS2" s="66">
        <v>38.799655999999999</v>
      </c>
      <c r="BT2" s="66">
        <v>7.547695</v>
      </c>
      <c r="BU2" s="66">
        <v>8.5683629999999997E-2</v>
      </c>
      <c r="BV2" s="66">
        <v>2.2129085E-2</v>
      </c>
      <c r="BW2" s="66">
        <v>0.62020606</v>
      </c>
      <c r="BX2" s="66">
        <v>1.1714450999999999</v>
      </c>
      <c r="BY2" s="66">
        <v>0.23198260000000001</v>
      </c>
      <c r="BZ2" s="66">
        <v>4.9118383000000001E-4</v>
      </c>
      <c r="CA2" s="66">
        <v>2.8263669999999999</v>
      </c>
      <c r="CB2" s="66">
        <v>1.1515015999999999E-2</v>
      </c>
      <c r="CC2" s="66">
        <v>0.61913580000000001</v>
      </c>
      <c r="CD2" s="66">
        <v>0.76959049999999996</v>
      </c>
      <c r="CE2" s="66">
        <v>6.7560024999999996E-2</v>
      </c>
      <c r="CF2" s="66">
        <v>9.8527740000000003E-2</v>
      </c>
      <c r="CG2" s="66">
        <v>2.4750000000000001E-7</v>
      </c>
      <c r="CH2" s="66">
        <v>5.284208E-2</v>
      </c>
      <c r="CI2" s="66">
        <v>3.1852833999999998E-3</v>
      </c>
      <c r="CJ2" s="66">
        <v>2.1819299999999999</v>
      </c>
      <c r="CK2" s="66">
        <v>1.5270356000000001E-2</v>
      </c>
      <c r="CL2" s="66">
        <v>1.7272987</v>
      </c>
      <c r="CM2" s="66">
        <v>2.9110768</v>
      </c>
      <c r="CN2" s="66">
        <v>1060.6489999999999</v>
      </c>
      <c r="CO2" s="66">
        <v>1836.5121999999999</v>
      </c>
      <c r="CP2" s="66">
        <v>1052.3024</v>
      </c>
      <c r="CQ2" s="66">
        <v>420.04102</v>
      </c>
      <c r="CR2" s="66">
        <v>211.30906999999999</v>
      </c>
      <c r="CS2" s="66">
        <v>203.63622000000001</v>
      </c>
      <c r="CT2" s="66">
        <v>1046.6024</v>
      </c>
      <c r="CU2" s="66">
        <v>634.22473000000002</v>
      </c>
      <c r="CV2" s="66">
        <v>627.83339999999998</v>
      </c>
      <c r="CW2" s="66">
        <v>724.79880000000003</v>
      </c>
      <c r="CX2" s="66">
        <v>231.62792999999999</v>
      </c>
      <c r="CY2" s="66">
        <v>1366.6237000000001</v>
      </c>
      <c r="CZ2" s="66">
        <v>706.28107</v>
      </c>
      <c r="DA2" s="66">
        <v>1498.9463000000001</v>
      </c>
      <c r="DB2" s="66">
        <v>1475.7695000000001</v>
      </c>
      <c r="DC2" s="66">
        <v>2283.8528000000001</v>
      </c>
      <c r="DD2" s="66">
        <v>3748.5664000000002</v>
      </c>
      <c r="DE2" s="66">
        <v>692.79003999999998</v>
      </c>
      <c r="DF2" s="66">
        <v>1852.1654000000001</v>
      </c>
      <c r="DG2" s="66">
        <v>868.68646000000001</v>
      </c>
      <c r="DH2" s="66">
        <v>50.96951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33.716926999999998</v>
      </c>
      <c r="B6">
        <f>BB2</f>
        <v>10.699503999999999</v>
      </c>
      <c r="C6">
        <f>BC2</f>
        <v>13.228146000000001</v>
      </c>
      <c r="D6">
        <f>BD2</f>
        <v>9.7227010000000007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24630</v>
      </c>
      <c r="C2" s="57">
        <f ca="1">YEAR(TODAY())-YEAR(B2)+IF(TODAY()&gt;=DATE(YEAR(TODAY()),MONTH(B2),DAY(B2)),0,-1)</f>
        <v>52</v>
      </c>
      <c r="E2" s="53">
        <v>163</v>
      </c>
      <c r="F2" s="54" t="s">
        <v>40</v>
      </c>
      <c r="G2" s="53">
        <v>60</v>
      </c>
      <c r="H2" s="52" t="s">
        <v>42</v>
      </c>
      <c r="I2" s="74">
        <f>ROUND(G3/E3^2,1)</f>
        <v>22.6</v>
      </c>
    </row>
    <row r="3" spans="1:9">
      <c r="E3" s="52">
        <f>E2/100</f>
        <v>1.63</v>
      </c>
      <c r="F3" s="52" t="s">
        <v>41</v>
      </c>
      <c r="G3" s="52">
        <f>G2</f>
        <v>60</v>
      </c>
      <c r="H3" s="52" t="s">
        <v>42</v>
      </c>
      <c r="I3" s="74"/>
    </row>
    <row r="4" spans="1:9">
      <c r="A4" t="s">
        <v>274</v>
      </c>
    </row>
    <row r="5" spans="1:9">
      <c r="B5" s="61">
        <v>43686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박유선, ID : H1900027)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11:59:23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9" sqref="J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43686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52</v>
      </c>
      <c r="G12" s="153"/>
      <c r="H12" s="153"/>
      <c r="I12" s="153"/>
      <c r="K12" s="124">
        <f>'개인정보 및 신체계측 입력'!E2</f>
        <v>163</v>
      </c>
      <c r="L12" s="125"/>
      <c r="M12" s="118">
        <f>'개인정보 및 신체계측 입력'!G2</f>
        <v>60</v>
      </c>
      <c r="N12" s="119"/>
      <c r="O12" s="114" t="s">
        <v>272</v>
      </c>
      <c r="P12" s="108"/>
      <c r="Q12" s="111">
        <f>'개인정보 및 신체계측 입력'!I2</f>
        <v>22.6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박유선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74.656000000000006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10.545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14.798999999999999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0.7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21.1</v>
      </c>
      <c r="L72" s="37" t="s">
        <v>54</v>
      </c>
      <c r="M72" s="37">
        <f>ROUND('DRIs DATA'!K8,1)</f>
        <v>4.9000000000000004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80.290000000000006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177.77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133.88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97.32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67.33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323.27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150.78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2020-02-05T23:46:44Z</dcterms:modified>
</cp:coreProperties>
</file>