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<sst xmlns="http://schemas.openxmlformats.org/spreadsheetml/2006/main" count="692" uniqueCount="346">
  <si>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</si>
  <si>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</si>
  <si>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</si>
  <si>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</si>
  <si>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</si>
  <si>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</si>
  <si>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</si>
  <si>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</si>
  <si>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</si>
  <si>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</si>
  <si>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</si>
  <si>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</si>
  <si>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</si>
  <si>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</si>
  <si>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</si>
  <si>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</si>
  <si>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</si>
  <si>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</si>
  <si>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</si>
  <si>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</si>
  <si>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</si>
  <si>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</si>
  <si>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</si>
  <si>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</si>
  <si>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</si>
  <si>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</si>
  <si>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</si>
  <si>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</si>
  <si>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</si>
  <si>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</si>
  <si>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</si>
  <si>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</si>
  <si>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</si>
  <si>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</si>
  <si>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</si>
  <si>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</si>
  <si>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</si>
  <si>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</si>
  <si>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</si>
  <si>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</si>
  <si>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</si>
  <si>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</si>
  <si>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</si>
  <si>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</si>
  <si>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</si>
  <si>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</si>
  <si>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</si>
  <si>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</si>
  <si>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</si>
  <si>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</si>
  <si>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</si>
  <si>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</si>
  <si>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</si>
  <si>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</si>
  <si>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</si>
  <si>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</si>
  <si>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</si>
  <si>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</si>
  <si>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</si>
  <si>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</si>
  <si>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</si>
  <si>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</si>
  <si>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</si>
  <si>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</si>
  <si>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</si>
  <si>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</si>
  <si>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</si>
  <si>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</si>
  <si>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</si>
  <si>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</si>
  <si>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</si>
  <si>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</si>
  <si>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</si>
  <si>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</si>
  <si>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</si>
  <si>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</si>
  <si>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</si>
  <si>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</si>
  <si>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</si>
  <si>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</si>
  <si>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</si>
  <si>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</si>
  <si>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</si>
  <si>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</si>
  <si>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</si>
  <si>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</si>
  <si>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</si>
  <si>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</si>
  <si>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</si>
  <si>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</si>
  <si>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</si>
  <si>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</si>
  <si>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</si>
  <si>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</si>
  <si>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</si>
  <si>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</si>
  <si>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</si>
  <si>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</si>
  <si>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</si>
  <si>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</si>
  <si>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</si>
  <si>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</si>
  <si>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</si>
  <si>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</si>
  <si>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</si>
  <si>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</si>
  <si>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</si>
  <si>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</si>
  <si>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</si>
  <si>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</si>
  <si>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</si>
  <si>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</si>
  <si>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</si>
  <si>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</si>
  <si>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</si>
  <si>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</si>
  <si>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</si>
  <si>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</si>
  <si>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</si>
  <si>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</si>
  <si>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</si>
  <si>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</si>
  <si>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</si>
  <si>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</si>
  <si>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</si>
  <si>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</si>
  <si>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</si>
  <si>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</si>
  <si>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</si>
  <si>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</si>
  <si>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</si>
  <si>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</si>
  <si>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</si>
  <si>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</si>
  <si>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</si>
  <si>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</si>
  <si>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</si>
  <si>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</si>
  <si>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</si>
  <si>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</si>
  <si>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</si>
  <si>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</si>
  <si>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</si>
  <si>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</si>
  <si>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</si>
  <si>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</si>
  <si>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</si>
  <si>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</si>
  <si>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</si>
  <si>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</si>
  <si>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</si>
  <si>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</si>
  <si>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</si>
  <si>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</si>
  <si>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</si>
  <si>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</si>
  <si>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</si>
  <si>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</si>
  <si>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</si>
  <si>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</si>
  <si>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</si>
  <si>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</si>
  <si>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</si>
  <si>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</si>
  <si>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</si>
  <si>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</si>
  <si>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</si>
  <si>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</si>
  <si>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</si>
  <si>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</si>
  <si>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</si>
  <si>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</si>
  <si>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</si>
  <si>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</si>
  <si>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</si>
  <si>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</si>
  <si>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</si>
  <si>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</si>
  <si>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</si>
  <si>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</si>
  <si>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</si>
  <si>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</si>
  <si>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</si>
  <si>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</si>
  <si>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</si>
  <si>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</si>
  <si>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</si>
  <si>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</si>
  <si>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</si>
  <si>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</si>
  <si>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</si>
  <si>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</si>
  <si>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</si>
  <si>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</si>
  <si>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</si>
  <si>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</si>
  <si>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</si>
  <si>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</si>
  <si>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</si>
  <si>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</si>
  <si>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</si>
  <si>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</si>
  <si>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</si>
  <si>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</si>
  <si>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</si>
  <si>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</si>
  <si>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</si>
  <si>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</si>
  <si>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</si>
  <si>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</si>
  <si>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</si>
  <si>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</si>
  <si>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</si>
  <si>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</si>
  <si>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</si>
  <si>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</si>
  <si>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</si>
  <si>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</si>
  <si>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</si>
  <si>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</si>
  <si>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</si>
  <si>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</si>
  <si>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</si>
  <si>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</si>
  <si>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</si>
  <si>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</si>
  <si>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</si>
  <si>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</si>
  <si>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</si>
  <si>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</si>
  <si>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</si>
  <si>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</si>
  <si>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</si>
  <si>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</si>
  <si>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</si>
  <si>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</si>
  <si>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</si>
  <si>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</si>
  <si>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</si>
  <si>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</si>
  <si>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</si>
  <si>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</si>
  <si>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</si>
  <si>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</si>
  <si>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</si>
  <si>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</si>
  <si>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</si>
  <si>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</si>
  <si>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</si>
  <si>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</si>
  <si>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</si>
  <si>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</si>
  <si>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</si>
  <si>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</si>
  <si>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</si>
  <si>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</si>
  <si>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</si>
  <si>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</si>
  <si>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</si>
  <si>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</si>
  <si>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</si>
  <si>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</si>
  <si>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</si>
  <si>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</si>
  <si>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</si>
  <si>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</si>
  <si>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</si>
  <si>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</si>
  <si>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</si>
  <si>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</si>
  <si>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</si>
  <si>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</si>
  <si>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</si>
  <si>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</si>
  <si>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</si>
  <si>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</si>
  <si>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</si>
  <si>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</si>
  <si>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</si>
  <si>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</si>
  <si>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</si>
  <si>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</si>
  <si>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</si>
  <si>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</si>
  <si>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</si>
  <si>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</si>
  <si>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</si>
  <si>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</si>
  <si>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</si>
  <si>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</si>
  <si>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</si>
  <si>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</si>
  <si>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</si>
  <si>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</si>
  <si>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</si>
  <si>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</si>
  <si>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</si>
  <si>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</si>
  <si>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</si>
  <si>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</si>
  <si>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</si>
  <si>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</si>
  <si>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</si>
  <si>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</si>
  <si>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</si>
  <si>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</si>
  <si>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</si>
  <si>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</si>
  <si>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</si>
  <si>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</si>
  <si>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</si>
  <si>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</si>
  <si>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</si>
  <si>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</si>
  <si>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</si>
  <si>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</si>
  <si>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</si>
  <si>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</si>
  <si>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H1900029</t>
  </si>
  <si>
    <t>박재정</t>
  </si>
  <si>
    <t>F</t>
  </si>
  <si>
    <t>정보</t>
    <phoneticPr fontId="1" type="noConversion"/>
  </si>
  <si>
    <t>(설문지 : FFQ 95문항 설문지, 사용자 : 박재정, ID : H1900029)</t>
  </si>
  <si>
    <t>출력시각</t>
    <phoneticPr fontId="1" type="noConversion"/>
  </si>
  <si>
    <t>2020년 02월 04일 12:00:12</t>
  </si>
  <si>
    <t>단백질</t>
    <phoneticPr fontId="1" type="noConversion"/>
  </si>
  <si>
    <t>식이섬유</t>
    <phoneticPr fontId="1" type="noConversion"/>
  </si>
  <si>
    <t>n-3불포화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</si>
  <si>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</si>
  <si>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</si>
  <si>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</si>
  <si>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에너지(kcal)</t>
    <phoneticPr fontId="1" type="noConversion"/>
  </si>
  <si>
    <t>적정비율(최대)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</si>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</sst>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66.6755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553152"/>
        <c:axId val="129554688"/>
      </c:barChart>
      <c:catAx>
        <c:axId val="1295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554688"/>
        <c:crosses val="autoZero"/>
        <c:auto val="1"/>
        <c:lblAlgn val="ctr"/>
        <c:lblOffset val="100"/>
        <c:noMultiLvlLbl val="0"/>
      </c:catAx>
      <c:valAx>
        <c:axId val="1295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5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2.1259158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32064"/>
        <c:axId val="139033600"/>
      </c:barChart>
      <c:catAx>
        <c:axId val="13903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33600"/>
        <c:crosses val="autoZero"/>
        <c:auto val="1"/>
        <c:lblAlgn val="ctr"/>
        <c:lblOffset val="100"/>
        <c:noMultiLvlLbl val="0"/>
      </c:catAx>
      <c:valAx>
        <c:axId val="1390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2.6639948000000002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23424"/>
        <c:axId val="139224960"/>
      </c:barChart>
      <c:catAx>
        <c:axId val="1392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24960"/>
        <c:crosses val="autoZero"/>
        <c:auto val="1"/>
        <c:lblAlgn val="ctr"/>
        <c:lblOffset val="100"/>
        <c:noMultiLvlLbl val="0"/>
      </c:catAx>
      <c:valAx>
        <c:axId val="13922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1201.4915000000001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42496"/>
        <c:axId val="139133696"/>
      </c:barChart>
      <c:catAx>
        <c:axId val="1392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33696"/>
        <c:crosses val="autoZero"/>
        <c:auto val="1"/>
        <c:lblAlgn val="ctr"/>
        <c:lblOffset val="100"/>
        <c:noMultiLvlLbl val="0"/>
      </c:catAx>
      <c:valAx>
        <c:axId val="13913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3385.4888000000001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71712"/>
        <c:axId val="139173248"/>
      </c:barChart>
      <c:catAx>
        <c:axId val="13917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73248"/>
        <c:crosses val="autoZero"/>
        <c:auto val="1"/>
        <c:lblAlgn val="ctr"/>
        <c:lblOffset val="100"/>
        <c:noMultiLvlLbl val="0"/>
      </c:catAx>
      <c:valAx>
        <c:axId val="139173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121.69435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77824"/>
        <c:axId val="139279360"/>
      </c:barChart>
      <c:catAx>
        <c:axId val="1392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79360"/>
        <c:crosses val="autoZero"/>
        <c:auto val="1"/>
        <c:lblAlgn val="ctr"/>
        <c:lblOffset val="100"/>
        <c:noMultiLvlLbl val="0"/>
      </c:catAx>
      <c:valAx>
        <c:axId val="13927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118.33707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18400"/>
        <c:axId val="139319936"/>
      </c:barChart>
      <c:catAx>
        <c:axId val="1393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19936"/>
        <c:crosses val="autoZero"/>
        <c:auto val="1"/>
        <c:lblAlgn val="ctr"/>
        <c:lblOffset val="100"/>
        <c:noMultiLvlLbl val="0"/>
      </c:catAx>
      <c:valAx>
        <c:axId val="13931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10.400204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50784"/>
        <c:axId val="139352320"/>
      </c:barChart>
      <c:catAx>
        <c:axId val="13935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52320"/>
        <c:crosses val="autoZero"/>
        <c:auto val="1"/>
        <c:lblAlgn val="ctr"/>
        <c:lblOffset val="100"/>
        <c:noMultiLvlLbl val="0"/>
      </c:catAx>
      <c:valAx>
        <c:axId val="13935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945.2192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73280"/>
        <c:axId val="139474816"/>
      </c:barChart>
      <c:catAx>
        <c:axId val="1394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74816"/>
        <c:crosses val="autoZero"/>
        <c:auto val="1"/>
        <c:lblAlgn val="ctr"/>
        <c:lblOffset val="100"/>
        <c:noMultiLvlLbl val="0"/>
      </c:catAx>
      <c:valAx>
        <c:axId val="139474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7.6703170000000001E-2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05664"/>
        <c:axId val="139507200"/>
      </c:barChart>
      <c:catAx>
        <c:axId val="1395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07200"/>
        <c:crosses val="autoZero"/>
        <c:auto val="1"/>
        <c:lblAlgn val="ctr"/>
        <c:lblOffset val="100"/>
        <c:noMultiLvlLbl val="0"/>
      </c:catAx>
      <c:valAx>
        <c:axId val="1395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3.6676855000000002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33696"/>
        <c:axId val="139555968"/>
      </c:barChart>
      <c:catAx>
        <c:axId val="1395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55968"/>
        <c:crosses val="autoZero"/>
        <c:auto val="1"/>
        <c:lblAlgn val="ctr"/>
        <c:lblOffset val="100"/>
        <c:noMultiLvlLbl val="0"/>
      </c:catAx>
      <c:valAx>
        <c:axId val="13955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26.263693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473920"/>
        <c:axId val="129483904"/>
      </c:barChart>
      <c:catAx>
        <c:axId val="1294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83904"/>
        <c:crosses val="autoZero"/>
        <c:auto val="1"/>
        <c:lblAlgn val="ctr"/>
        <c:lblOffset val="100"/>
        <c:noMultiLvlLbl val="0"/>
      </c:catAx>
      <c:valAx>
        <c:axId val="12948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4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168.26772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86560"/>
        <c:axId val="139588352"/>
      </c:barChart>
      <c:catAx>
        <c:axId val="1395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88352"/>
        <c:crosses val="autoZero"/>
        <c:auto val="1"/>
        <c:lblAlgn val="ctr"/>
        <c:lblOffset val="100"/>
        <c:noMultiLvlLbl val="0"/>
      </c:catAx>
      <c:valAx>
        <c:axId val="13958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79.362790000000004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35712"/>
        <c:axId val="139653888"/>
      </c:barChart>
      <c:catAx>
        <c:axId val="1396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53888"/>
        <c:crosses val="autoZero"/>
        <c:auto val="1"/>
        <c:lblAlgn val="ctr"/>
        <c:lblOffset val="100"/>
        <c:noMultiLvlLbl val="0"/>
      </c:catAx>
      <c:valAx>
        <c:axId val="13965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8.94</c:v>
                </c:pt>
                <c:pt idx="1">
                  <c:v>11.427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8648192"/>
        <c:axId val="138658176"/>
      </c:barChart>
      <c:catAx>
        <c:axId val="1386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58176"/>
        <c:crosses val="autoZero"/>
        <c:auto val="1"/>
        <c:lblAlgn val="ctr"/>
        <c:lblOffset val="100"/>
        <c:noMultiLvlLbl val="0"/>
      </c:catAx>
      <c:valAx>
        <c:axId val="13865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10.421723</c:v>
                </c:pt>
                <c:pt idx="1">
                  <c:v>13.0281</c:v>
                </c:pt>
                <c:pt idx="2">
                  <c:v>14.600350000000001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691.42675999999994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88032"/>
        <c:axId val="119389568"/>
      </c:barChart>
      <c:catAx>
        <c:axId val="11938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89568"/>
        <c:crosses val="autoZero"/>
        <c:auto val="1"/>
        <c:lblAlgn val="ctr"/>
        <c:lblOffset val="100"/>
        <c:noMultiLvlLbl val="0"/>
      </c:catAx>
      <c:valAx>
        <c:axId val="11938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21.321835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00288"/>
        <c:axId val="138701824"/>
      </c:barChart>
      <c:catAx>
        <c:axId val="1387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01824"/>
        <c:crosses val="autoZero"/>
        <c:auto val="1"/>
        <c:lblAlgn val="ctr"/>
        <c:lblOffset val="100"/>
        <c:noMultiLvlLbl val="0"/>
      </c:catAx>
      <c:valAx>
        <c:axId val="1387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71.402000000000001</c:v>
                </c:pt>
                <c:pt idx="1">
                  <c:v>11.051</c:v>
                </c:pt>
                <c:pt idx="2">
                  <c:v>17.547000000000001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8810496"/>
        <c:axId val="138812032"/>
      </c:barChart>
      <c:catAx>
        <c:axId val="13881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12032"/>
        <c:crosses val="autoZero"/>
        <c:auto val="1"/>
        <c:lblAlgn val="ctr"/>
        <c:lblOffset val="100"/>
        <c:noMultiLvlLbl val="0"/>
      </c:catAx>
      <c:valAx>
        <c:axId val="13881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1743.8905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55168"/>
        <c:axId val="138856704"/>
      </c:barChart>
      <c:catAx>
        <c:axId val="13885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56704"/>
        <c:crosses val="autoZero"/>
        <c:auto val="1"/>
        <c:lblAlgn val="ctr"/>
        <c:lblOffset val="100"/>
        <c:noMultiLvlLbl val="0"/>
      </c:catAx>
      <c:valAx>
        <c:axId val="13885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150.499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05760"/>
        <c:axId val="140007296"/>
      </c:barChart>
      <c:catAx>
        <c:axId val="14000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07296"/>
        <c:crosses val="autoZero"/>
        <c:auto val="1"/>
        <c:lblAlgn val="ctr"/>
        <c:lblOffset val="100"/>
        <c:noMultiLvlLbl val="0"/>
      </c:catAx>
      <c:valAx>
        <c:axId val="14000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600.49749999999995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54528"/>
        <c:axId val="140056064"/>
      </c:barChart>
      <c:catAx>
        <c:axId val="1400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56064"/>
        <c:crosses val="autoZero"/>
        <c:auto val="1"/>
        <c:lblAlgn val="ctr"/>
        <c:lblOffset val="100"/>
        <c:noMultiLvlLbl val="0"/>
      </c:catAx>
      <c:valAx>
        <c:axId val="14005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2.6561718000000001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709760"/>
        <c:axId val="130715648"/>
      </c:barChart>
      <c:catAx>
        <c:axId val="13070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15648"/>
        <c:crosses val="autoZero"/>
        <c:auto val="1"/>
        <c:lblAlgn val="ctr"/>
        <c:lblOffset val="100"/>
        <c:noMultiLvlLbl val="0"/>
      </c:catAx>
      <c:valAx>
        <c:axId val="13071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7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5305.9709999999995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94848"/>
        <c:axId val="140108928"/>
      </c:barChart>
      <c:catAx>
        <c:axId val="1400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08928"/>
        <c:crosses val="autoZero"/>
        <c:auto val="1"/>
        <c:lblAlgn val="ctr"/>
        <c:lblOffset val="100"/>
        <c:noMultiLvlLbl val="0"/>
      </c:catAx>
      <c:valAx>
        <c:axId val="14010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15.471054000000001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54912"/>
        <c:axId val="140460800"/>
      </c:barChart>
      <c:catAx>
        <c:axId val="1404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460800"/>
        <c:crosses val="autoZero"/>
        <c:auto val="1"/>
        <c:lblAlgn val="ctr"/>
        <c:lblOffset val="100"/>
        <c:noMultiLvlLbl val="0"/>
      </c:catAx>
      <c:valAx>
        <c:axId val="14046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2.1249091999999998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99584"/>
        <c:axId val="140190080"/>
      </c:barChart>
      <c:catAx>
        <c:axId val="140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90080"/>
        <c:crosses val="autoZero"/>
        <c:auto val="1"/>
        <c:lblAlgn val="ctr"/>
        <c:lblOffset val="100"/>
        <c:noMultiLvlLbl val="0"/>
      </c:catAx>
      <c:valAx>
        <c:axId val="1401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267.78820000000002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733184"/>
        <c:axId val="130734720"/>
      </c:barChart>
      <c:catAx>
        <c:axId val="1307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34720"/>
        <c:crosses val="autoZero"/>
        <c:auto val="1"/>
        <c:lblAlgn val="ctr"/>
        <c:lblOffset val="100"/>
        <c:noMultiLvlLbl val="0"/>
      </c:catAx>
      <c:valAx>
        <c:axId val="13073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7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1.2481690000000001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228608"/>
        <c:axId val="132230144"/>
      </c:barChart>
      <c:catAx>
        <c:axId val="13222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30144"/>
        <c:crosses val="autoZero"/>
        <c:auto val="1"/>
        <c:lblAlgn val="ctr"/>
        <c:lblOffset val="100"/>
        <c:noMultiLvlLbl val="0"/>
      </c:catAx>
      <c:valAx>
        <c:axId val="13223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2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15.697627000000001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250240"/>
        <c:axId val="132264320"/>
      </c:barChart>
      <c:catAx>
        <c:axId val="13225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64320"/>
        <c:crosses val="autoZero"/>
        <c:auto val="1"/>
        <c:lblAlgn val="ctr"/>
        <c:lblOffset val="100"/>
        <c:noMultiLvlLbl val="0"/>
      </c:catAx>
      <c:valAx>
        <c:axId val="13226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25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2.1249091999999998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285952"/>
        <c:axId val="132287488"/>
      </c:barChart>
      <c:catAx>
        <c:axId val="1322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87488"/>
        <c:crosses val="autoZero"/>
        <c:auto val="1"/>
        <c:lblAlgn val="ctr"/>
        <c:lblOffset val="100"/>
        <c:noMultiLvlLbl val="0"/>
      </c:catAx>
      <c:valAx>
        <c:axId val="1322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2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589.25507000000005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73568"/>
        <c:axId val="138975104"/>
      </c:barChart>
      <c:catAx>
        <c:axId val="13897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75104"/>
        <c:crosses val="autoZero"/>
        <c:auto val="1"/>
        <c:lblAlgn val="ctr"/>
        <c:lblOffset val="100"/>
        <c:noMultiLvlLbl val="0"/>
      </c:catAx>
      <c:valAx>
        <c:axId val="1389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12.890931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88160"/>
        <c:axId val="139014528"/>
      </c:barChart>
      <c:catAx>
        <c:axId val="13898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14528"/>
        <c:crosses val="autoZero"/>
        <c:auto val="1"/>
        <c:lblAlgn val="ctr"/>
        <c:lblOffset val="100"/>
        <c:noMultiLvlLbl val="0"/>
      </c:catAx>
      <c:valAx>
        <c:axId val="13901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박재정, ID : H1900029)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12:00:12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1743.8905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66.6755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26.263693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71.402000000000001</v>
      </c>
      <c r="G8" s="60">
        <f>'DRIs DATA 입력'!G8</f>
        <v>11.051</v>
      </c>
      <c r="H8" s="60">
        <f>'DRIs DATA 입력'!H8</f>
        <v>17.547000000000001</v>
      </c>
      <c r="I8" s="47"/>
      <c r="J8" s="60" t="s">
        <v>217</v>
      </c>
      <c r="K8" s="60">
        <f>'DRIs DATA 입력'!K8</f>
        <v>8.94</v>
      </c>
      <c r="L8" s="60">
        <f>'DRIs DATA 입력'!L8</f>
        <v>11.427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691.42675999999994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21.321835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2.6561718000000001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267.78820000000002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150.499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1.6612487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1.2481690000000001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15.697627000000001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2.1249091999999998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589.25507000000005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12.890931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2.1259158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2.6639948000000002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600.49749999999995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1201.4915000000001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5305.9709999999995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3385.4888000000001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121.69435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118.33707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15.471054000000001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10.400204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945.2192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7.6703170000000001E-2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3.6676855000000002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168.26772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79.362790000000004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321</v>
      </c>
      <c r="B1" s="62" t="s">
        <v>322</v>
      </c>
      <c r="G1" s="63" t="s">
        <v>323</v>
      </c>
      <c r="H1" s="62" t="s">
        <v>324</v>
      </c>
    </row>
    <row r="3" spans="1:27">
      <c r="A3" s="73" t="s">
        <v>276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277</v>
      </c>
      <c r="B4" s="71"/>
      <c r="C4" s="71"/>
      <c r="E4" s="68" t="s">
        <v>278</v>
      </c>
      <c r="F4" s="69"/>
      <c r="G4" s="69"/>
      <c r="H4" s="70"/>
      <c r="J4" s="68" t="s">
        <v>279</v>
      </c>
      <c r="K4" s="69"/>
      <c r="L4" s="70"/>
      <c r="N4" s="71" t="s">
        <v>325</v>
      </c>
      <c r="O4" s="71"/>
      <c r="P4" s="71"/>
      <c r="Q4" s="71"/>
      <c r="R4" s="71"/>
      <c r="S4" s="71"/>
      <c r="U4" s="71" t="s">
        <v>326</v>
      </c>
      <c r="V4" s="71"/>
      <c r="W4" s="71"/>
      <c r="X4" s="71"/>
      <c r="Y4" s="71"/>
      <c r="Z4" s="71"/>
    </row>
    <row r="5" spans="1:27">
      <c r="A5" s="67"/>
      <c r="B5" s="67" t="s">
        <v>280</v>
      </c>
      <c r="C5" s="67" t="s">
        <v>281</v>
      </c>
      <c r="E5" s="67"/>
      <c r="F5" s="67" t="s">
        <v>51</v>
      </c>
      <c r="G5" s="67" t="s">
        <v>282</v>
      </c>
      <c r="H5" s="67" t="s">
        <v>325</v>
      </c>
      <c r="J5" s="67"/>
      <c r="K5" s="67" t="s">
        <v>327</v>
      </c>
      <c r="L5" s="67" t="s">
        <v>283</v>
      </c>
      <c r="N5" s="67"/>
      <c r="O5" s="67" t="s">
        <v>284</v>
      </c>
      <c r="P5" s="67" t="s">
        <v>285</v>
      </c>
      <c r="Q5" s="67" t="s">
        <v>286</v>
      </c>
      <c r="R5" s="67" t="s">
        <v>328</v>
      </c>
      <c r="S5" s="67" t="s">
        <v>329</v>
      </c>
      <c r="U5" s="67"/>
      <c r="V5" s="67" t="s">
        <v>284</v>
      </c>
      <c r="W5" s="67" t="s">
        <v>285</v>
      </c>
      <c r="X5" s="67" t="s">
        <v>286</v>
      </c>
      <c r="Y5" s="67" t="s">
        <v>287</v>
      </c>
      <c r="Z5" s="67" t="s">
        <v>330</v>
      </c>
    </row>
    <row r="6" spans="1:27">
      <c r="A6" s="67" t="s">
        <v>331</v>
      </c>
      <c r="B6" s="67">
        <v>1800</v>
      </c>
      <c r="C6" s="67">
        <v>1743.8905</v>
      </c>
      <c r="E6" s="67" t="s">
        <v>288</v>
      </c>
      <c r="F6" s="67">
        <v>55</v>
      </c>
      <c r="G6" s="67">
        <v>15</v>
      </c>
      <c r="H6" s="67">
        <v>7</v>
      </c>
      <c r="J6" s="67" t="s">
        <v>288</v>
      </c>
      <c r="K6" s="67">
        <v>0.1</v>
      </c>
      <c r="L6" s="67">
        <v>4</v>
      </c>
      <c r="N6" s="67" t="s">
        <v>289</v>
      </c>
      <c r="O6" s="67">
        <v>40</v>
      </c>
      <c r="P6" s="67">
        <v>50</v>
      </c>
      <c r="Q6" s="67">
        <v>0</v>
      </c>
      <c r="R6" s="67">
        <v>0</v>
      </c>
      <c r="S6" s="67">
        <v>66.6755</v>
      </c>
      <c r="U6" s="67" t="s">
        <v>290</v>
      </c>
      <c r="V6" s="67">
        <v>0</v>
      </c>
      <c r="W6" s="67">
        <v>0</v>
      </c>
      <c r="X6" s="67">
        <v>20</v>
      </c>
      <c r="Y6" s="67">
        <v>0</v>
      </c>
      <c r="Z6" s="67">
        <v>26.263693</v>
      </c>
    </row>
    <row r="7" spans="1:27">
      <c r="E7" s="67" t="s">
        <v>332</v>
      </c>
      <c r="F7" s="67">
        <v>65</v>
      </c>
      <c r="G7" s="67">
        <v>30</v>
      </c>
      <c r="H7" s="67">
        <v>20</v>
      </c>
      <c r="J7" s="67" t="s">
        <v>333</v>
      </c>
      <c r="K7" s="67">
        <v>1</v>
      </c>
      <c r="L7" s="67">
        <v>10</v>
      </c>
    </row>
    <row r="8" spans="1:27">
      <c r="E8" s="67" t="s">
        <v>291</v>
      </c>
      <c r="F8" s="67">
        <v>71.402000000000001</v>
      </c>
      <c r="G8" s="67">
        <v>11.051</v>
      </c>
      <c r="H8" s="67">
        <v>17.547000000000001</v>
      </c>
      <c r="J8" s="67" t="s">
        <v>291</v>
      </c>
      <c r="K8" s="67">
        <v>8.94</v>
      </c>
      <c r="L8" s="67">
        <v>11.427</v>
      </c>
    </row>
    <row r="13" spans="1:27">
      <c r="A13" s="72" t="s">
        <v>292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293</v>
      </c>
      <c r="B14" s="71"/>
      <c r="C14" s="71"/>
      <c r="D14" s="71"/>
      <c r="E14" s="71"/>
      <c r="F14" s="71"/>
      <c r="H14" s="71" t="s">
        <v>334</v>
      </c>
      <c r="I14" s="71"/>
      <c r="J14" s="71"/>
      <c r="K14" s="71"/>
      <c r="L14" s="71"/>
      <c r="M14" s="71"/>
      <c r="O14" s="71" t="s">
        <v>335</v>
      </c>
      <c r="P14" s="71"/>
      <c r="Q14" s="71"/>
      <c r="R14" s="71"/>
      <c r="S14" s="71"/>
      <c r="T14" s="71"/>
      <c r="V14" s="71" t="s">
        <v>294</v>
      </c>
      <c r="W14" s="71"/>
      <c r="X14" s="71"/>
      <c r="Y14" s="71"/>
      <c r="Z14" s="71"/>
      <c r="AA14" s="71"/>
    </row>
    <row r="15" spans="1:27">
      <c r="A15" s="67"/>
      <c r="B15" s="67" t="s">
        <v>284</v>
      </c>
      <c r="C15" s="67" t="s">
        <v>285</v>
      </c>
      <c r="D15" s="67" t="s">
        <v>286</v>
      </c>
      <c r="E15" s="67" t="s">
        <v>328</v>
      </c>
      <c r="F15" s="67" t="s">
        <v>329</v>
      </c>
      <c r="H15" s="67"/>
      <c r="I15" s="67" t="s">
        <v>284</v>
      </c>
      <c r="J15" s="67" t="s">
        <v>285</v>
      </c>
      <c r="K15" s="67" t="s">
        <v>286</v>
      </c>
      <c r="L15" s="67" t="s">
        <v>287</v>
      </c>
      <c r="M15" s="67" t="s">
        <v>330</v>
      </c>
      <c r="O15" s="67"/>
      <c r="P15" s="67" t="s">
        <v>336</v>
      </c>
      <c r="Q15" s="67" t="s">
        <v>337</v>
      </c>
      <c r="R15" s="67" t="s">
        <v>338</v>
      </c>
      <c r="S15" s="67" t="s">
        <v>328</v>
      </c>
      <c r="T15" s="67" t="s">
        <v>330</v>
      </c>
      <c r="V15" s="67"/>
      <c r="W15" s="67" t="s">
        <v>336</v>
      </c>
      <c r="X15" s="67" t="s">
        <v>337</v>
      </c>
      <c r="Y15" s="67" t="s">
        <v>338</v>
      </c>
      <c r="Z15" s="67" t="s">
        <v>328</v>
      </c>
      <c r="AA15" s="67" t="s">
        <v>330</v>
      </c>
    </row>
    <row r="16" spans="1:27">
      <c r="A16" s="67" t="s">
        <v>339</v>
      </c>
      <c r="B16" s="67">
        <v>430</v>
      </c>
      <c r="C16" s="67">
        <v>600</v>
      </c>
      <c r="D16" s="67">
        <v>0</v>
      </c>
      <c r="E16" s="67">
        <v>3000</v>
      </c>
      <c r="F16" s="67">
        <v>691.42675999999994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21.321835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2.6561718000000001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267.78820000000002</v>
      </c>
    </row>
    <row r="23" spans="1:62">
      <c r="A23" s="72" t="s">
        <v>340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341</v>
      </c>
      <c r="B24" s="71"/>
      <c r="C24" s="71"/>
      <c r="D24" s="71"/>
      <c r="E24" s="71"/>
      <c r="F24" s="71"/>
      <c r="H24" s="71" t="s">
        <v>342</v>
      </c>
      <c r="I24" s="71"/>
      <c r="J24" s="71"/>
      <c r="K24" s="71"/>
      <c r="L24" s="71"/>
      <c r="M24" s="71"/>
      <c r="O24" s="71" t="s">
        <v>343</v>
      </c>
      <c r="P24" s="71"/>
      <c r="Q24" s="71"/>
      <c r="R24" s="71"/>
      <c r="S24" s="71"/>
      <c r="T24" s="71"/>
      <c r="V24" s="71" t="s">
        <v>344</v>
      </c>
      <c r="W24" s="71"/>
      <c r="X24" s="71"/>
      <c r="Y24" s="71"/>
      <c r="Z24" s="71"/>
      <c r="AA24" s="71"/>
      <c r="AC24" s="71" t="s">
        <v>345</v>
      </c>
      <c r="AD24" s="71"/>
      <c r="AE24" s="71"/>
      <c r="AF24" s="71"/>
      <c r="AG24" s="71"/>
      <c r="AH24" s="71"/>
      <c r="AJ24" s="71" t="s">
        <v>295</v>
      </c>
      <c r="AK24" s="71"/>
      <c r="AL24" s="71"/>
      <c r="AM24" s="71"/>
      <c r="AN24" s="71"/>
      <c r="AO24" s="71"/>
      <c r="AQ24" s="71" t="s">
        <v>296</v>
      </c>
      <c r="AR24" s="71"/>
      <c r="AS24" s="71"/>
      <c r="AT24" s="71"/>
      <c r="AU24" s="71"/>
      <c r="AV24" s="71"/>
      <c r="AX24" s="71" t="s">
        <v>297</v>
      </c>
      <c r="AY24" s="71"/>
      <c r="AZ24" s="71"/>
      <c r="BA24" s="71"/>
      <c r="BB24" s="71"/>
      <c r="BC24" s="71"/>
      <c r="BE24" s="71" t="s">
        <v>298</v>
      </c>
      <c r="BF24" s="71"/>
      <c r="BG24" s="71"/>
      <c r="BH24" s="71"/>
      <c r="BI24" s="71"/>
      <c r="BJ24" s="71"/>
    </row>
    <row r="25" spans="1:62">
      <c r="A25" s="67"/>
      <c r="B25" s="67" t="s">
        <v>284</v>
      </c>
      <c r="C25" s="67" t="s">
        <v>285</v>
      </c>
      <c r="D25" s="67" t="s">
        <v>286</v>
      </c>
      <c r="E25" s="67" t="s">
        <v>287</v>
      </c>
      <c r="F25" s="67" t="s">
        <v>281</v>
      </c>
      <c r="H25" s="67"/>
      <c r="I25" s="67" t="s">
        <v>284</v>
      </c>
      <c r="J25" s="67" t="s">
        <v>285</v>
      </c>
      <c r="K25" s="67" t="s">
        <v>286</v>
      </c>
      <c r="L25" s="67" t="s">
        <v>287</v>
      </c>
      <c r="M25" s="67" t="s">
        <v>281</v>
      </c>
      <c r="O25" s="67"/>
      <c r="P25" s="67" t="s">
        <v>284</v>
      </c>
      <c r="Q25" s="67" t="s">
        <v>285</v>
      </c>
      <c r="R25" s="67" t="s">
        <v>286</v>
      </c>
      <c r="S25" s="67" t="s">
        <v>287</v>
      </c>
      <c r="T25" s="67" t="s">
        <v>281</v>
      </c>
      <c r="V25" s="67"/>
      <c r="W25" s="67" t="s">
        <v>284</v>
      </c>
      <c r="X25" s="67" t="s">
        <v>285</v>
      </c>
      <c r="Y25" s="67" t="s">
        <v>286</v>
      </c>
      <c r="Z25" s="67" t="s">
        <v>287</v>
      </c>
      <c r="AA25" s="67" t="s">
        <v>281</v>
      </c>
      <c r="AC25" s="67"/>
      <c r="AD25" s="67" t="s">
        <v>284</v>
      </c>
      <c r="AE25" s="67" t="s">
        <v>285</v>
      </c>
      <c r="AF25" s="67" t="s">
        <v>286</v>
      </c>
      <c r="AG25" s="67" t="s">
        <v>287</v>
      </c>
      <c r="AH25" s="67" t="s">
        <v>281</v>
      </c>
      <c r="AJ25" s="67"/>
      <c r="AK25" s="67" t="s">
        <v>284</v>
      </c>
      <c r="AL25" s="67" t="s">
        <v>285</v>
      </c>
      <c r="AM25" s="67" t="s">
        <v>286</v>
      </c>
      <c r="AN25" s="67" t="s">
        <v>287</v>
      </c>
      <c r="AO25" s="67" t="s">
        <v>281</v>
      </c>
      <c r="AQ25" s="67"/>
      <c r="AR25" s="67" t="s">
        <v>284</v>
      </c>
      <c r="AS25" s="67" t="s">
        <v>285</v>
      </c>
      <c r="AT25" s="67" t="s">
        <v>286</v>
      </c>
      <c r="AU25" s="67" t="s">
        <v>287</v>
      </c>
      <c r="AV25" s="67" t="s">
        <v>281</v>
      </c>
      <c r="AX25" s="67"/>
      <c r="AY25" s="67" t="s">
        <v>284</v>
      </c>
      <c r="AZ25" s="67" t="s">
        <v>285</v>
      </c>
      <c r="BA25" s="67" t="s">
        <v>286</v>
      </c>
      <c r="BB25" s="67" t="s">
        <v>287</v>
      </c>
      <c r="BC25" s="67" t="s">
        <v>281</v>
      </c>
      <c r="BE25" s="67"/>
      <c r="BF25" s="67" t="s">
        <v>284</v>
      </c>
      <c r="BG25" s="67" t="s">
        <v>285</v>
      </c>
      <c r="BH25" s="67" t="s">
        <v>286</v>
      </c>
      <c r="BI25" s="67" t="s">
        <v>287</v>
      </c>
      <c r="BJ25" s="67" t="s">
        <v>281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150.499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1.6612487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1.2481690000000001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15.697627000000001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2.1249091999999998</v>
      </c>
      <c r="AJ26" s="67" t="s">
        <v>299</v>
      </c>
      <c r="AK26" s="67">
        <v>320</v>
      </c>
      <c r="AL26" s="67">
        <v>400</v>
      </c>
      <c r="AM26" s="67">
        <v>0</v>
      </c>
      <c r="AN26" s="67">
        <v>1000</v>
      </c>
      <c r="AO26" s="67">
        <v>589.25507000000005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12.890931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2.1259158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2.6639948000000002</v>
      </c>
    </row>
    <row r="33" spans="1:68">
      <c r="A33" s="72" t="s">
        <v>300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301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302</v>
      </c>
      <c r="W34" s="71"/>
      <c r="X34" s="71"/>
      <c r="Y34" s="71"/>
      <c r="Z34" s="71"/>
      <c r="AA34" s="71"/>
      <c r="AC34" s="71" t="s">
        <v>303</v>
      </c>
      <c r="AD34" s="71"/>
      <c r="AE34" s="71"/>
      <c r="AF34" s="71"/>
      <c r="AG34" s="71"/>
      <c r="AH34" s="71"/>
      <c r="AJ34" s="71" t="s">
        <v>304</v>
      </c>
      <c r="AK34" s="71"/>
      <c r="AL34" s="71"/>
      <c r="AM34" s="71"/>
      <c r="AN34" s="71"/>
      <c r="AO34" s="71"/>
    </row>
    <row r="35" spans="1:68">
      <c r="A35" s="67"/>
      <c r="B35" s="67" t="s">
        <v>284</v>
      </c>
      <c r="C35" s="67" t="s">
        <v>285</v>
      </c>
      <c r="D35" s="67" t="s">
        <v>286</v>
      </c>
      <c r="E35" s="67" t="s">
        <v>287</v>
      </c>
      <c r="F35" s="67" t="s">
        <v>281</v>
      </c>
      <c r="H35" s="67"/>
      <c r="I35" s="67" t="s">
        <v>284</v>
      </c>
      <c r="J35" s="67" t="s">
        <v>285</v>
      </c>
      <c r="K35" s="67" t="s">
        <v>286</v>
      </c>
      <c r="L35" s="67" t="s">
        <v>287</v>
      </c>
      <c r="M35" s="67" t="s">
        <v>281</v>
      </c>
      <c r="O35" s="67"/>
      <c r="P35" s="67" t="s">
        <v>284</v>
      </c>
      <c r="Q35" s="67" t="s">
        <v>285</v>
      </c>
      <c r="R35" s="67" t="s">
        <v>286</v>
      </c>
      <c r="S35" s="67" t="s">
        <v>287</v>
      </c>
      <c r="T35" s="67" t="s">
        <v>281</v>
      </c>
      <c r="V35" s="67"/>
      <c r="W35" s="67" t="s">
        <v>284</v>
      </c>
      <c r="X35" s="67" t="s">
        <v>285</v>
      </c>
      <c r="Y35" s="67" t="s">
        <v>286</v>
      </c>
      <c r="Z35" s="67" t="s">
        <v>287</v>
      </c>
      <c r="AA35" s="67" t="s">
        <v>281</v>
      </c>
      <c r="AC35" s="67"/>
      <c r="AD35" s="67" t="s">
        <v>284</v>
      </c>
      <c r="AE35" s="67" t="s">
        <v>285</v>
      </c>
      <c r="AF35" s="67" t="s">
        <v>286</v>
      </c>
      <c r="AG35" s="67" t="s">
        <v>287</v>
      </c>
      <c r="AH35" s="67" t="s">
        <v>281</v>
      </c>
      <c r="AJ35" s="67"/>
      <c r="AK35" s="67" t="s">
        <v>284</v>
      </c>
      <c r="AL35" s="67" t="s">
        <v>285</v>
      </c>
      <c r="AM35" s="67" t="s">
        <v>286</v>
      </c>
      <c r="AN35" s="67" t="s">
        <v>287</v>
      </c>
      <c r="AO35" s="67" t="s">
        <v>281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600.49749999999995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1201.4915000000001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5305.9709999999995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3385.4888000000001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121.69435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118.33707</v>
      </c>
    </row>
    <row r="43" spans="1:68">
      <c r="A43" s="72" t="s">
        <v>305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306</v>
      </c>
      <c r="B44" s="71"/>
      <c r="C44" s="71"/>
      <c r="D44" s="71"/>
      <c r="E44" s="71"/>
      <c r="F44" s="71"/>
      <c r="H44" s="71" t="s">
        <v>307</v>
      </c>
      <c r="I44" s="71"/>
      <c r="J44" s="71"/>
      <c r="K44" s="71"/>
      <c r="L44" s="71"/>
      <c r="M44" s="71"/>
      <c r="O44" s="71" t="s">
        <v>308</v>
      </c>
      <c r="P44" s="71"/>
      <c r="Q44" s="71"/>
      <c r="R44" s="71"/>
      <c r="S44" s="71"/>
      <c r="T44" s="71"/>
      <c r="V44" s="71" t="s">
        <v>309</v>
      </c>
      <c r="W44" s="71"/>
      <c r="X44" s="71"/>
      <c r="Y44" s="71"/>
      <c r="Z44" s="71"/>
      <c r="AA44" s="71"/>
      <c r="AC44" s="71" t="s">
        <v>310</v>
      </c>
      <c r="AD44" s="71"/>
      <c r="AE44" s="71"/>
      <c r="AF44" s="71"/>
      <c r="AG44" s="71"/>
      <c r="AH44" s="71"/>
      <c r="AJ44" s="71" t="s">
        <v>311</v>
      </c>
      <c r="AK44" s="71"/>
      <c r="AL44" s="71"/>
      <c r="AM44" s="71"/>
      <c r="AN44" s="71"/>
      <c r="AO44" s="71"/>
      <c r="AQ44" s="71" t="s">
        <v>312</v>
      </c>
      <c r="AR44" s="71"/>
      <c r="AS44" s="71"/>
      <c r="AT44" s="71"/>
      <c r="AU44" s="71"/>
      <c r="AV44" s="71"/>
      <c r="AX44" s="71" t="s">
        <v>313</v>
      </c>
      <c r="AY44" s="71"/>
      <c r="AZ44" s="71"/>
      <c r="BA44" s="71"/>
      <c r="BB44" s="71"/>
      <c r="BC44" s="71"/>
      <c r="BE44" s="71" t="s">
        <v>314</v>
      </c>
      <c r="BF44" s="71"/>
      <c r="BG44" s="71"/>
      <c r="BH44" s="71"/>
      <c r="BI44" s="71"/>
      <c r="BJ44" s="71"/>
    </row>
    <row r="45" spans="1:68">
      <c r="A45" s="67"/>
      <c r="B45" s="67" t="s">
        <v>284</v>
      </c>
      <c r="C45" s="67" t="s">
        <v>285</v>
      </c>
      <c r="D45" s="67" t="s">
        <v>286</v>
      </c>
      <c r="E45" s="67" t="s">
        <v>287</v>
      </c>
      <c r="F45" s="67" t="s">
        <v>281</v>
      </c>
      <c r="H45" s="67"/>
      <c r="I45" s="67" t="s">
        <v>284</v>
      </c>
      <c r="J45" s="67" t="s">
        <v>285</v>
      </c>
      <c r="K45" s="67" t="s">
        <v>286</v>
      </c>
      <c r="L45" s="67" t="s">
        <v>287</v>
      </c>
      <c r="M45" s="67" t="s">
        <v>281</v>
      </c>
      <c r="O45" s="67"/>
      <c r="P45" s="67" t="s">
        <v>284</v>
      </c>
      <c r="Q45" s="67" t="s">
        <v>285</v>
      </c>
      <c r="R45" s="67" t="s">
        <v>286</v>
      </c>
      <c r="S45" s="67" t="s">
        <v>287</v>
      </c>
      <c r="T45" s="67" t="s">
        <v>281</v>
      </c>
      <c r="V45" s="67"/>
      <c r="W45" s="67" t="s">
        <v>284</v>
      </c>
      <c r="X45" s="67" t="s">
        <v>285</v>
      </c>
      <c r="Y45" s="67" t="s">
        <v>286</v>
      </c>
      <c r="Z45" s="67" t="s">
        <v>287</v>
      </c>
      <c r="AA45" s="67" t="s">
        <v>281</v>
      </c>
      <c r="AC45" s="67"/>
      <c r="AD45" s="67" t="s">
        <v>284</v>
      </c>
      <c r="AE45" s="67" t="s">
        <v>285</v>
      </c>
      <c r="AF45" s="67" t="s">
        <v>286</v>
      </c>
      <c r="AG45" s="67" t="s">
        <v>287</v>
      </c>
      <c r="AH45" s="67" t="s">
        <v>281</v>
      </c>
      <c r="AJ45" s="67"/>
      <c r="AK45" s="67" t="s">
        <v>284</v>
      </c>
      <c r="AL45" s="67" t="s">
        <v>285</v>
      </c>
      <c r="AM45" s="67" t="s">
        <v>286</v>
      </c>
      <c r="AN45" s="67" t="s">
        <v>287</v>
      </c>
      <c r="AO45" s="67" t="s">
        <v>281</v>
      </c>
      <c r="AQ45" s="67"/>
      <c r="AR45" s="67" t="s">
        <v>284</v>
      </c>
      <c r="AS45" s="67" t="s">
        <v>285</v>
      </c>
      <c r="AT45" s="67" t="s">
        <v>286</v>
      </c>
      <c r="AU45" s="67" t="s">
        <v>287</v>
      </c>
      <c r="AV45" s="67" t="s">
        <v>281</v>
      </c>
      <c r="AX45" s="67"/>
      <c r="AY45" s="67" t="s">
        <v>284</v>
      </c>
      <c r="AZ45" s="67" t="s">
        <v>285</v>
      </c>
      <c r="BA45" s="67" t="s">
        <v>286</v>
      </c>
      <c r="BB45" s="67" t="s">
        <v>287</v>
      </c>
      <c r="BC45" s="67" t="s">
        <v>281</v>
      </c>
      <c r="BE45" s="67"/>
      <c r="BF45" s="67" t="s">
        <v>284</v>
      </c>
      <c r="BG45" s="67" t="s">
        <v>285</v>
      </c>
      <c r="BH45" s="67" t="s">
        <v>286</v>
      </c>
      <c r="BI45" s="67" t="s">
        <v>287</v>
      </c>
      <c r="BJ45" s="67" t="s">
        <v>281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15.471054000000001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10.400204</v>
      </c>
      <c r="O46" s="67" t="s">
        <v>315</v>
      </c>
      <c r="P46" s="67">
        <v>600</v>
      </c>
      <c r="Q46" s="67">
        <v>800</v>
      </c>
      <c r="R46" s="67">
        <v>0</v>
      </c>
      <c r="S46" s="67">
        <v>10000</v>
      </c>
      <c r="T46" s="67">
        <v>945.2192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7.6703170000000001E-2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3.6676855000000002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168.26772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79.362790000000004</v>
      </c>
      <c r="AX46" s="67" t="s">
        <v>316</v>
      </c>
      <c r="AY46" s="67"/>
      <c r="AZ46" s="67"/>
      <c r="BA46" s="67"/>
      <c r="BB46" s="67"/>
      <c r="BC46" s="67"/>
      <c r="BE46" s="67" t="s">
        <v>317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4" sqref="H1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318</v>
      </c>
      <c r="B2" s="66" t="s">
        <v>319</v>
      </c>
      <c r="C2" s="66" t="s">
        <v>320</v>
      </c>
      <c r="D2" s="66">
        <v>54</v>
      </c>
      <c r="E2" s="66">
        <v>1743.8905</v>
      </c>
      <c r="F2" s="66">
        <v>271.31479999999999</v>
      </c>
      <c r="G2" s="66">
        <v>41.992134</v>
      </c>
      <c r="H2" s="66">
        <v>25.738465999999999</v>
      </c>
      <c r="I2" s="66">
        <v>16.253665999999999</v>
      </c>
      <c r="J2" s="66">
        <v>66.6755</v>
      </c>
      <c r="K2" s="66">
        <v>34.034965999999997</v>
      </c>
      <c r="L2" s="66">
        <v>32.640537000000002</v>
      </c>
      <c r="M2" s="66">
        <v>26.263693</v>
      </c>
      <c r="N2" s="66">
        <v>2.3549426000000002</v>
      </c>
      <c r="O2" s="66">
        <v>14.928048</v>
      </c>
      <c r="P2" s="66">
        <v>1066.6836000000001</v>
      </c>
      <c r="Q2" s="66">
        <v>26.012003</v>
      </c>
      <c r="R2" s="66">
        <v>691.42675999999994</v>
      </c>
      <c r="S2" s="66">
        <v>70.011179999999996</v>
      </c>
      <c r="T2" s="66">
        <v>7456.9813999999997</v>
      </c>
      <c r="U2" s="66">
        <v>2.6561718000000001</v>
      </c>
      <c r="V2" s="66">
        <v>21.321835</v>
      </c>
      <c r="W2" s="66">
        <v>267.78820000000002</v>
      </c>
      <c r="X2" s="66">
        <v>150.499</v>
      </c>
      <c r="Y2" s="66">
        <v>1.6612487</v>
      </c>
      <c r="Z2" s="66">
        <v>1.2481690000000001</v>
      </c>
      <c r="AA2" s="66">
        <v>15.697627000000001</v>
      </c>
      <c r="AB2" s="66">
        <v>2.1249091999999998</v>
      </c>
      <c r="AC2" s="66">
        <v>589.25507000000005</v>
      </c>
      <c r="AD2" s="66">
        <v>12.890931</v>
      </c>
      <c r="AE2" s="66">
        <v>2.1259158</v>
      </c>
      <c r="AF2" s="66">
        <v>2.6639948000000002</v>
      </c>
      <c r="AG2" s="66">
        <v>600.49749999999995</v>
      </c>
      <c r="AH2" s="66">
        <v>291.14240000000001</v>
      </c>
      <c r="AI2" s="66">
        <v>309.35507000000001</v>
      </c>
      <c r="AJ2" s="66">
        <v>1201.4915000000001</v>
      </c>
      <c r="AK2" s="66">
        <v>5305.9709999999995</v>
      </c>
      <c r="AL2" s="66">
        <v>121.69435</v>
      </c>
      <c r="AM2" s="66">
        <v>3385.4888000000001</v>
      </c>
      <c r="AN2" s="66">
        <v>118.33707</v>
      </c>
      <c r="AO2" s="66">
        <v>15.471054000000001</v>
      </c>
      <c r="AP2" s="66">
        <v>11.119398</v>
      </c>
      <c r="AQ2" s="66">
        <v>4.3516560000000002</v>
      </c>
      <c r="AR2" s="66">
        <v>10.400204</v>
      </c>
      <c r="AS2" s="66">
        <v>945.2192</v>
      </c>
      <c r="AT2" s="66">
        <v>7.6703170000000001E-2</v>
      </c>
      <c r="AU2" s="66">
        <v>3.6676855000000002</v>
      </c>
      <c r="AV2" s="66">
        <v>168.26772</v>
      </c>
      <c r="AW2" s="66">
        <v>79.362790000000004</v>
      </c>
      <c r="AX2" s="66">
        <v>0.1367092</v>
      </c>
      <c r="AY2" s="66">
        <v>1.0788139000000001</v>
      </c>
      <c r="AZ2" s="66">
        <v>211.24959000000001</v>
      </c>
      <c r="BA2" s="66">
        <v>38.063395999999997</v>
      </c>
      <c r="BB2" s="66">
        <v>10.421723</v>
      </c>
      <c r="BC2" s="66">
        <v>13.0281</v>
      </c>
      <c r="BD2" s="66">
        <v>14.600350000000001</v>
      </c>
      <c r="BE2" s="66">
        <v>0.92270373999999999</v>
      </c>
      <c r="BF2" s="66">
        <v>4.8302769999999997</v>
      </c>
      <c r="BG2" s="66">
        <v>3.4693620000000001E-3</v>
      </c>
      <c r="BH2" s="66">
        <v>1.4517861E-2</v>
      </c>
      <c r="BI2" s="66">
        <v>1.1144449000000001E-2</v>
      </c>
      <c r="BJ2" s="66">
        <v>5.3781665999999999E-2</v>
      </c>
      <c r="BK2" s="66">
        <v>2.6687400000000001E-4</v>
      </c>
      <c r="BL2" s="66">
        <v>0.33620232</v>
      </c>
      <c r="BM2" s="66">
        <v>3.9993129000000001</v>
      </c>
      <c r="BN2" s="66">
        <v>1.2762285</v>
      </c>
      <c r="BO2" s="66">
        <v>59.524966999999997</v>
      </c>
      <c r="BP2" s="66">
        <v>11.502141999999999</v>
      </c>
      <c r="BQ2" s="66">
        <v>19.273396000000002</v>
      </c>
      <c r="BR2" s="66">
        <v>67.655900000000003</v>
      </c>
      <c r="BS2" s="66">
        <v>21.456686000000001</v>
      </c>
      <c r="BT2" s="66">
        <v>14.826425</v>
      </c>
      <c r="BU2" s="66">
        <v>0.21412580000000001</v>
      </c>
      <c r="BV2" s="66">
        <v>4.6692233999999999E-2</v>
      </c>
      <c r="BW2" s="66">
        <v>0.96416290000000004</v>
      </c>
      <c r="BX2" s="66">
        <v>1.2362982</v>
      </c>
      <c r="BY2" s="66">
        <v>8.5022873999999998E-2</v>
      </c>
      <c r="BZ2" s="66">
        <v>5.9629075000000001E-4</v>
      </c>
      <c r="CA2" s="66">
        <v>0.50535039999999998</v>
      </c>
      <c r="CB2" s="66">
        <v>2.5370492000000001E-2</v>
      </c>
      <c r="CC2" s="66">
        <v>8.8591320000000001E-2</v>
      </c>
      <c r="CD2" s="66">
        <v>1.0897536999999999</v>
      </c>
      <c r="CE2" s="66">
        <v>6.3897629999999997E-2</v>
      </c>
      <c r="CF2" s="66">
        <v>0.23477698999999999</v>
      </c>
      <c r="CG2" s="66">
        <v>0</v>
      </c>
      <c r="CH2" s="66">
        <v>2.187499E-2</v>
      </c>
      <c r="CI2" s="66">
        <v>6.3704499999999997E-3</v>
      </c>
      <c r="CJ2" s="66">
        <v>2.4027015999999999</v>
      </c>
      <c r="CK2" s="66">
        <v>1.2945158E-2</v>
      </c>
      <c r="CL2" s="66">
        <v>1.7576084000000001</v>
      </c>
      <c r="CM2" s="66">
        <v>3.589944</v>
      </c>
      <c r="CN2" s="66">
        <v>2352.4335999999998</v>
      </c>
      <c r="CO2" s="66">
        <v>4119.8926000000001</v>
      </c>
      <c r="CP2" s="66">
        <v>2781.2332000000001</v>
      </c>
      <c r="CQ2" s="66">
        <v>944.04070000000002</v>
      </c>
      <c r="CR2" s="66">
        <v>496.44450000000001</v>
      </c>
      <c r="CS2" s="66">
        <v>369.61464999999998</v>
      </c>
      <c r="CT2" s="66">
        <v>2325.444</v>
      </c>
      <c r="CU2" s="66">
        <v>1543.7077999999999</v>
      </c>
      <c r="CV2" s="66">
        <v>1136.7418</v>
      </c>
      <c r="CW2" s="66">
        <v>1739.0377000000001</v>
      </c>
      <c r="CX2" s="66">
        <v>494.85144000000003</v>
      </c>
      <c r="CY2" s="66">
        <v>2908.2383</v>
      </c>
      <c r="CZ2" s="66">
        <v>1437.8244999999999</v>
      </c>
      <c r="DA2" s="66">
        <v>3777.4114</v>
      </c>
      <c r="DB2" s="66">
        <v>3355.0104999999999</v>
      </c>
      <c r="DC2" s="66">
        <v>5231.7340000000004</v>
      </c>
      <c r="DD2" s="66">
        <v>8466.1299999999992</v>
      </c>
      <c r="DE2" s="66">
        <v>1908.1267</v>
      </c>
      <c r="DF2" s="66">
        <v>3409.5637000000002</v>
      </c>
      <c r="DG2" s="66">
        <v>1928.6755000000001</v>
      </c>
      <c r="DH2" s="66">
        <v>169.75931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38.063395999999997</v>
      </c>
      <c r="B6">
        <f>BB2</f>
        <v>10.421723</v>
      </c>
      <c r="C6">
        <f>BC2</f>
        <v>13.0281</v>
      </c>
      <c r="D6">
        <f>BD2</f>
        <v>14.600350000000001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5" sqref="K1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24001</v>
      </c>
      <c r="C2" s="57">
        <f ca="1">YEAR(TODAY())-YEAR(B2)+IF(TODAY()&gt;=DATE(YEAR(TODAY()),MONTH(B2),DAY(B2)),0,-1)</f>
        <v>54</v>
      </c>
      <c r="E2" s="53">
        <v>174</v>
      </c>
      <c r="F2" s="54" t="s">
        <v>40</v>
      </c>
      <c r="G2" s="53">
        <v>59</v>
      </c>
      <c r="H2" s="52" t="s">
        <v>42</v>
      </c>
      <c r="I2" s="74">
        <f>ROUND(G3/E3^2,1)</f>
        <v>19.5</v>
      </c>
    </row>
    <row r="3" spans="1:9">
      <c r="E3" s="52">
        <f>E2/100</f>
        <v>1.74</v>
      </c>
      <c r="F3" s="52" t="s">
        <v>41</v>
      </c>
      <c r="G3" s="52">
        <f>G2</f>
        <v>59</v>
      </c>
      <c r="H3" s="52" t="s">
        <v>42</v>
      </c>
      <c r="I3" s="74"/>
    </row>
    <row r="4" spans="1:9">
      <c r="A4" t="s">
        <v>274</v>
      </c>
    </row>
    <row r="5" spans="1:9">
      <c r="B5" s="61">
        <v>43689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박재정, ID : H1900029)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12:00:12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H9" sqref="H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54</v>
      </c>
      <c r="G12" s="153"/>
      <c r="H12" s="153"/>
      <c r="I12" s="153"/>
      <c r="K12" s="124">
        <f>'개인정보 및 신체계측 입력'!E2</f>
        <v>174</v>
      </c>
      <c r="L12" s="125"/>
      <c r="M12" s="118">
        <f>'개인정보 및 신체계측 입력'!G2</f>
        <v>59</v>
      </c>
      <c r="N12" s="119"/>
      <c r="O12" s="114" t="s">
        <v>272</v>
      </c>
      <c r="P12" s="108"/>
      <c r="Q12" s="111">
        <f>'개인정보 및 신체계측 입력'!I2</f>
        <v>19.5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박재정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71.402000000000001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11.051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17.547000000000001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11.4</v>
      </c>
      <c r="L72" s="37" t="s">
        <v>54</v>
      </c>
      <c r="M72" s="37">
        <f>ROUND('DRIs DATA'!K8,1)</f>
        <v>8.9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92.19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177.68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150.5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141.66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75.06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353.73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154.71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2020-02-05T23:48:05Z</cp:lastPrinted>
  <dcterms:created xsi:type="dcterms:W3CDTF">2015-06-13T08:19:18Z</dcterms:created>
  <dcterms:modified xsi:type="dcterms:W3CDTF">2020-02-05T23:48:09Z</dcterms:modified>
</cp:coreProperties>
</file>