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<sst xmlns="http://schemas.openxmlformats.org/spreadsheetml/2006/main" count="692" uniqueCount="337">
  <si>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</si>
  <si>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</si>
  <si>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</si>
  <si>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</si>
  <si>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</si>
  <si>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</si>
  <si>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</si>
  <si>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</si>
  <si>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</si>
  <si>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</si>
  <si>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</si>
  <si>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</si>
  <si>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</si>
  <si>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</si>
  <si>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</si>
  <si>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</si>
  <si>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</si>
  <si>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</si>
  <si>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</si>
  <si>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</si>
  <si>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</si>
  <si>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</si>
  <si>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</si>
  <si>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</si>
  <si>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</si>
  <si>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</si>
  <si>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</si>
  <si>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</si>
  <si>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</si>
  <si>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</si>
  <si>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</si>
  <si>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</si>
  <si>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</si>
  <si>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</si>
  <si>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</si>
  <si>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</si>
  <si>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</si>
  <si>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</si>
  <si>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</si>
  <si>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</si>
  <si>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</si>
  <si>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</si>
  <si>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</si>
  <si>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</si>
  <si>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</si>
  <si>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</si>
  <si>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</si>
  <si>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</si>
  <si>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</si>
  <si>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</si>
  <si>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</si>
  <si>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</si>
  <si>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</si>
  <si>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</si>
  <si>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</si>
  <si>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</si>
  <si>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</si>
  <si>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</si>
  <si>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</si>
  <si>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</si>
  <si>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</si>
  <si>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</si>
  <si>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</si>
  <si>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</si>
  <si>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</si>
  <si>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</si>
  <si>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</si>
  <si>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</si>
  <si>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</si>
  <si>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</si>
  <si>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</si>
  <si>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</si>
  <si>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</si>
  <si>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</si>
  <si>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</si>
  <si>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</si>
  <si>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</si>
  <si>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</si>
  <si>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</si>
  <si>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</si>
  <si>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</si>
  <si>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</si>
  <si>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</si>
  <si>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</si>
  <si>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</si>
  <si>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</si>
  <si>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</si>
  <si>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</si>
  <si>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</si>
  <si>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</si>
  <si>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</si>
  <si>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</si>
  <si>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</si>
  <si>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</si>
  <si>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</si>
  <si>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</si>
  <si>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</si>
  <si>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</si>
  <si>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</si>
  <si>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</si>
  <si>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</si>
  <si>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</si>
  <si>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</si>
  <si>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</si>
  <si>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</si>
  <si>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</si>
  <si>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</si>
  <si>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</si>
  <si>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</si>
  <si>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</si>
  <si>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</si>
  <si>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</si>
  <si>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</si>
  <si>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</si>
  <si>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</si>
  <si>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</si>
  <si>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</si>
  <si>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</si>
  <si>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</si>
  <si>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</si>
  <si>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</si>
  <si>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</si>
  <si>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</si>
  <si>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</si>
  <si>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</si>
  <si>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</si>
  <si>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</si>
  <si>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</si>
  <si>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</si>
  <si>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</si>
  <si>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</si>
  <si>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</si>
  <si>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</si>
  <si>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</si>
  <si>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</si>
  <si>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</si>
  <si>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</si>
  <si>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</si>
  <si>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</si>
  <si>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</si>
  <si>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</si>
  <si>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</si>
  <si>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</si>
  <si>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</si>
  <si>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</si>
  <si>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</si>
  <si>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</si>
  <si>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</si>
  <si>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</si>
  <si>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</si>
  <si>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</si>
  <si>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</si>
  <si>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</si>
  <si>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</si>
  <si>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</si>
  <si>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</si>
  <si>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</si>
  <si>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</si>
  <si>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</si>
  <si>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</si>
  <si>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</si>
  <si>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</si>
  <si>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</si>
  <si>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</si>
  <si>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</si>
  <si>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</si>
  <si>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</si>
  <si>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</si>
  <si>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</si>
  <si>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</si>
  <si>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</si>
  <si>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</si>
  <si>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</si>
  <si>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</si>
  <si>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</si>
  <si>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</si>
  <si>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</si>
  <si>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</si>
  <si>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</si>
  <si>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</si>
  <si>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</si>
  <si>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</si>
  <si>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</si>
  <si>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</si>
  <si>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</si>
  <si>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</si>
  <si>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</si>
  <si>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</si>
  <si>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</si>
  <si>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</si>
  <si>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</si>
  <si>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</si>
  <si>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</si>
  <si>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</si>
  <si>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</si>
  <si>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</si>
  <si>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</si>
  <si>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</si>
  <si>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</si>
  <si>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</si>
  <si>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</si>
  <si>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</si>
  <si>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</si>
  <si>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</si>
  <si>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</si>
  <si>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</si>
  <si>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</si>
  <si>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</si>
  <si>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</si>
  <si>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</si>
  <si>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</si>
  <si>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</si>
  <si>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</si>
  <si>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</si>
  <si>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</si>
  <si>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</si>
  <si>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</si>
  <si>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</si>
  <si>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</si>
  <si>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</si>
  <si>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</si>
  <si>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</si>
  <si>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</si>
  <si>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</si>
  <si>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</si>
  <si>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</si>
  <si>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</si>
  <si>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</si>
  <si>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</si>
  <si>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</si>
  <si>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</si>
  <si>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</si>
  <si>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</si>
  <si>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</si>
  <si>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</si>
  <si>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</si>
  <si>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</si>
  <si>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</si>
  <si>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</si>
  <si>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</si>
  <si>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</si>
  <si>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</si>
  <si>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</si>
  <si>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</si>
  <si>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</si>
  <si>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</si>
  <si>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</si>
  <si>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</si>
  <si>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</si>
  <si>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</si>
  <si>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</si>
  <si>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</si>
  <si>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</si>
  <si>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</si>
  <si>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</si>
  <si>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</si>
  <si>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</si>
  <si>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</si>
  <si>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</si>
  <si>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</si>
  <si>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</si>
  <si>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</si>
  <si>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</si>
  <si>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</si>
  <si>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</si>
  <si>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</si>
  <si>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</si>
  <si>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</si>
  <si>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</si>
  <si>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</si>
  <si>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</si>
  <si>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</si>
  <si>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</si>
  <si>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</si>
  <si>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</si>
  <si>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</si>
  <si>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</si>
  <si>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</si>
  <si>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</si>
  <si>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</si>
  <si>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</si>
  <si>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</si>
  <si>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</si>
  <si>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</si>
  <si>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</si>
  <si>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</si>
  <si>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</si>
  <si>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</si>
  <si>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</si>
  <si>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</si>
  <si>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</si>
  <si>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</si>
  <si>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</si>
  <si>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</si>
  <si>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</si>
  <si>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</si>
  <si>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</si>
  <si>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</si>
  <si>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</si>
  <si>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</si>
  <si>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</si>
  <si>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</si>
  <si>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</si>
  <si>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</si>
  <si>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</si>
  <si>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</si>
  <si>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</si>
  <si>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</si>
  <si>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</si>
  <si>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</si>
  <si>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</si>
  <si>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</si>
  <si>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</si>
  <si>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</si>
  <si>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</si>
  <si>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</si>
  <si>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</si>
  <si>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</si>
  <si>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</si>
  <si>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</si>
  <si>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</si>
  <si>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</si>
  <si>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</si>
  <si>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</si>
  <si>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</si>
  <si>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</si>
  <si>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</si>
  <si>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</si>
  <si>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</si>
  <si>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</si>
  <si>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</si>
  <si>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</si>
  <si>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H1900031</t>
  </si>
  <si>
    <t>김정수</t>
  </si>
  <si>
    <t>F</t>
  </si>
  <si>
    <t>(설문지 : FFQ 95문항 설문지, 사용자 : 김정수, ID : H1900031)</t>
  </si>
  <si>
    <t>2020년 02월 04일 12:03:55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</si>
</sst>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8" fillId="0" borderId="0" xfId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70.407700000000006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858688"/>
        <c:axId val="139860608"/>
      </c:barChart>
      <c:catAx>
        <c:axId val="139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860608"/>
        <c:crosses val="autoZero"/>
        <c:auto val="1"/>
        <c:lblAlgn val="ctr"/>
        <c:lblOffset val="100"/>
        <c:noMultiLvlLbl val="0"/>
      </c:catAx>
      <c:valAx>
        <c:axId val="13986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85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2.3644576000000002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176320"/>
        <c:axId val="111178112"/>
      </c:barChart>
      <c:catAx>
        <c:axId val="11117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178112"/>
        <c:crosses val="autoZero"/>
        <c:auto val="1"/>
        <c:lblAlgn val="ctr"/>
        <c:lblOffset val="100"/>
        <c:noMultiLvlLbl val="0"/>
      </c:catAx>
      <c:valAx>
        <c:axId val="11117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1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3.4353476000000001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203840"/>
        <c:axId val="111205376"/>
      </c:barChart>
      <c:catAx>
        <c:axId val="11120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05376"/>
        <c:crosses val="autoZero"/>
        <c:auto val="1"/>
        <c:lblAlgn val="ctr"/>
        <c:lblOffset val="100"/>
        <c:noMultiLvlLbl val="0"/>
      </c:catAx>
      <c:valAx>
        <c:axId val="11120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20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1424.0800999999999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317376"/>
        <c:axId val="111318912"/>
      </c:barChart>
      <c:catAx>
        <c:axId val="1113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318912"/>
        <c:crosses val="autoZero"/>
        <c:auto val="1"/>
        <c:lblAlgn val="ctr"/>
        <c:lblOffset val="100"/>
        <c:noMultiLvlLbl val="0"/>
      </c:catAx>
      <c:valAx>
        <c:axId val="11131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3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3498.3523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332352"/>
        <c:axId val="111338240"/>
      </c:barChart>
      <c:catAx>
        <c:axId val="11133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338240"/>
        <c:crosses val="autoZero"/>
        <c:auto val="1"/>
        <c:lblAlgn val="ctr"/>
        <c:lblOffset val="100"/>
        <c:noMultiLvlLbl val="0"/>
      </c:catAx>
      <c:valAx>
        <c:axId val="111338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33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266.92252000000002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393408"/>
        <c:axId val="111399296"/>
      </c:barChart>
      <c:catAx>
        <c:axId val="11139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399296"/>
        <c:crosses val="autoZero"/>
        <c:auto val="1"/>
        <c:lblAlgn val="ctr"/>
        <c:lblOffset val="100"/>
        <c:noMultiLvlLbl val="0"/>
      </c:catAx>
      <c:valAx>
        <c:axId val="11139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39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99.159930000000003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236416"/>
        <c:axId val="134250496"/>
      </c:barChart>
      <c:catAx>
        <c:axId val="13423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50496"/>
        <c:crosses val="autoZero"/>
        <c:auto val="1"/>
        <c:lblAlgn val="ctr"/>
        <c:lblOffset val="100"/>
        <c:noMultiLvlLbl val="0"/>
      </c:catAx>
      <c:valAx>
        <c:axId val="13425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23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13.305716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272896"/>
        <c:axId val="134274432"/>
      </c:barChart>
      <c:catAx>
        <c:axId val="13427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74432"/>
        <c:crosses val="autoZero"/>
        <c:auto val="1"/>
        <c:lblAlgn val="ctr"/>
        <c:lblOffset val="100"/>
        <c:noMultiLvlLbl val="0"/>
      </c:catAx>
      <c:valAx>
        <c:axId val="134274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2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611.90533000000005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297088"/>
        <c:axId val="134298624"/>
      </c:barChart>
      <c:catAx>
        <c:axId val="1342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298624"/>
        <c:crosses val="autoZero"/>
        <c:auto val="1"/>
        <c:lblAlgn val="ctr"/>
        <c:lblOffset val="100"/>
        <c:noMultiLvlLbl val="0"/>
      </c:catAx>
      <c:valAx>
        <c:axId val="134298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2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3.0482657E-2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325376"/>
        <c:axId val="134326912"/>
      </c:barChart>
      <c:catAx>
        <c:axId val="13432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326912"/>
        <c:crosses val="autoZero"/>
        <c:auto val="1"/>
        <c:lblAlgn val="ctr"/>
        <c:lblOffset val="100"/>
        <c:noMultiLvlLbl val="0"/>
      </c:catAx>
      <c:valAx>
        <c:axId val="13432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3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4.8024630000000004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361856"/>
        <c:axId val="134363392"/>
      </c:barChart>
      <c:catAx>
        <c:axId val="13436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363392"/>
        <c:crosses val="autoZero"/>
        <c:auto val="1"/>
        <c:lblAlgn val="ctr"/>
        <c:lblOffset val="100"/>
        <c:noMultiLvlLbl val="0"/>
      </c:catAx>
      <c:valAx>
        <c:axId val="134363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36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27.107991999999999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688448"/>
        <c:axId val="143690368"/>
      </c:barChart>
      <c:catAx>
        <c:axId val="14368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690368"/>
        <c:crosses val="autoZero"/>
        <c:auto val="1"/>
        <c:lblAlgn val="ctr"/>
        <c:lblOffset val="100"/>
        <c:noMultiLvlLbl val="0"/>
      </c:catAx>
      <c:valAx>
        <c:axId val="143690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68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131.66677999999999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390144"/>
        <c:axId val="134391680"/>
      </c:barChart>
      <c:catAx>
        <c:axId val="13439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391680"/>
        <c:crosses val="autoZero"/>
        <c:auto val="1"/>
        <c:lblAlgn val="ctr"/>
        <c:lblOffset val="100"/>
        <c:noMultiLvlLbl val="0"/>
      </c:catAx>
      <c:valAx>
        <c:axId val="13439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39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102.380135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409600"/>
        <c:axId val="139396224"/>
      </c:barChart>
      <c:catAx>
        <c:axId val="13440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96224"/>
        <c:crosses val="autoZero"/>
        <c:auto val="1"/>
        <c:lblAlgn val="ctr"/>
        <c:lblOffset val="100"/>
        <c:noMultiLvlLbl val="0"/>
      </c:catAx>
      <c:valAx>
        <c:axId val="13939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4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4.1120000000000001</c:v>
                </c:pt>
                <c:pt idx="1">
                  <c:v>6.4829999999999997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9439104"/>
        <c:axId val="139453184"/>
      </c:barChart>
      <c:catAx>
        <c:axId val="13943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453184"/>
        <c:crosses val="autoZero"/>
        <c:auto val="1"/>
        <c:lblAlgn val="ctr"/>
        <c:lblOffset val="100"/>
        <c:noMultiLvlLbl val="0"/>
      </c:catAx>
      <c:valAx>
        <c:axId val="13945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43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12.406708999999999</c:v>
                </c:pt>
                <c:pt idx="1">
                  <c:v>13.526458999999999</c:v>
                </c:pt>
                <c:pt idx="2">
                  <c:v>15.439339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602.29769999999996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897088"/>
        <c:axId val="139988992"/>
      </c:barChart>
      <c:catAx>
        <c:axId val="1398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988992"/>
        <c:crosses val="autoZero"/>
        <c:auto val="1"/>
        <c:lblAlgn val="ctr"/>
        <c:lblOffset val="100"/>
        <c:noMultiLvlLbl val="0"/>
      </c:catAx>
      <c:valAx>
        <c:axId val="139988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8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14.473720999999999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07296"/>
        <c:axId val="140008832"/>
      </c:barChart>
      <c:catAx>
        <c:axId val="14000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08832"/>
        <c:crosses val="autoZero"/>
        <c:auto val="1"/>
        <c:lblAlgn val="ctr"/>
        <c:lblOffset val="100"/>
        <c:noMultiLvlLbl val="0"/>
      </c:catAx>
      <c:valAx>
        <c:axId val="14000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0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81.751000000000005</c:v>
                </c:pt>
                <c:pt idx="1">
                  <c:v>6.2720000000000002</c:v>
                </c:pt>
                <c:pt idx="2">
                  <c:v>11.977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0047488"/>
        <c:axId val="140049024"/>
      </c:barChart>
      <c:catAx>
        <c:axId val="14004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49024"/>
        <c:crosses val="autoZero"/>
        <c:auto val="1"/>
        <c:lblAlgn val="ctr"/>
        <c:lblOffset val="100"/>
        <c:noMultiLvlLbl val="0"/>
      </c:catAx>
      <c:valAx>
        <c:axId val="14004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4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2562.9456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00352"/>
        <c:axId val="140101888"/>
      </c:barChart>
      <c:catAx>
        <c:axId val="1401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01888"/>
        <c:crosses val="autoZero"/>
        <c:auto val="1"/>
        <c:lblAlgn val="ctr"/>
        <c:lblOffset val="100"/>
        <c:noMultiLvlLbl val="0"/>
      </c:catAx>
      <c:valAx>
        <c:axId val="14010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132.63254000000001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284288"/>
        <c:axId val="140285824"/>
      </c:barChart>
      <c:catAx>
        <c:axId val="14028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85824"/>
        <c:crosses val="autoZero"/>
        <c:auto val="1"/>
        <c:lblAlgn val="ctr"/>
        <c:lblOffset val="100"/>
        <c:noMultiLvlLbl val="0"/>
      </c:catAx>
      <c:valAx>
        <c:axId val="14028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2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560.84410000000003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527936"/>
        <c:axId val="143529472"/>
      </c:barChart>
      <c:catAx>
        <c:axId val="14352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529472"/>
        <c:crosses val="autoZero"/>
        <c:auto val="1"/>
        <c:lblAlgn val="ctr"/>
        <c:lblOffset val="100"/>
        <c:noMultiLvlLbl val="0"/>
      </c:catAx>
      <c:valAx>
        <c:axId val="14352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52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4.7751999999999999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140480"/>
        <c:axId val="157142016"/>
      </c:barChart>
      <c:catAx>
        <c:axId val="15714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142016"/>
        <c:crosses val="autoZero"/>
        <c:auto val="1"/>
        <c:lblAlgn val="ctr"/>
        <c:lblOffset val="100"/>
        <c:noMultiLvlLbl val="0"/>
      </c:catAx>
      <c:valAx>
        <c:axId val="15714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14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3621.8049999999998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564160"/>
        <c:axId val="143578240"/>
      </c:barChart>
      <c:catAx>
        <c:axId val="1435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578240"/>
        <c:crosses val="autoZero"/>
        <c:auto val="1"/>
        <c:lblAlgn val="ctr"/>
        <c:lblOffset val="100"/>
        <c:noMultiLvlLbl val="0"/>
      </c:catAx>
      <c:valAx>
        <c:axId val="14357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56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13.521400999999999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604736"/>
        <c:axId val="143606528"/>
      </c:barChart>
      <c:catAx>
        <c:axId val="14360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606528"/>
        <c:crosses val="autoZero"/>
        <c:auto val="1"/>
        <c:lblAlgn val="ctr"/>
        <c:lblOffset val="100"/>
        <c:noMultiLvlLbl val="0"/>
      </c:catAx>
      <c:valAx>
        <c:axId val="14360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60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2.1763059999999999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673984"/>
        <c:axId val="143716736"/>
      </c:barChart>
      <c:catAx>
        <c:axId val="14367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716736"/>
        <c:crosses val="autoZero"/>
        <c:auto val="1"/>
        <c:lblAlgn val="ctr"/>
        <c:lblOffset val="100"/>
        <c:noMultiLvlLbl val="0"/>
      </c:catAx>
      <c:valAx>
        <c:axId val="14371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67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225.31173999999999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675200"/>
        <c:axId val="166677120"/>
      </c:barChart>
      <c:catAx>
        <c:axId val="16667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677120"/>
        <c:crosses val="autoZero"/>
        <c:auto val="1"/>
        <c:lblAlgn val="ctr"/>
        <c:lblOffset val="100"/>
        <c:noMultiLvlLbl val="0"/>
      </c:catAx>
      <c:valAx>
        <c:axId val="16667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67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1.3203773000000001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570688"/>
        <c:axId val="105572224"/>
      </c:barChart>
      <c:catAx>
        <c:axId val="1055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572224"/>
        <c:crosses val="autoZero"/>
        <c:auto val="1"/>
        <c:lblAlgn val="ctr"/>
        <c:lblOffset val="100"/>
        <c:noMultiLvlLbl val="0"/>
      </c:catAx>
      <c:valAx>
        <c:axId val="10557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5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15.972481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08672"/>
        <c:axId val="106914560"/>
      </c:barChart>
      <c:catAx>
        <c:axId val="10690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914560"/>
        <c:crosses val="autoZero"/>
        <c:auto val="1"/>
        <c:lblAlgn val="ctr"/>
        <c:lblOffset val="100"/>
        <c:noMultiLvlLbl val="0"/>
      </c:catAx>
      <c:valAx>
        <c:axId val="10691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0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2.1763059999999999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36192"/>
        <c:axId val="106937728"/>
      </c:barChart>
      <c:catAx>
        <c:axId val="106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937728"/>
        <c:crosses val="autoZero"/>
        <c:auto val="1"/>
        <c:lblAlgn val="ctr"/>
        <c:lblOffset val="100"/>
        <c:noMultiLvlLbl val="0"/>
      </c:catAx>
      <c:valAx>
        <c:axId val="1069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3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557.95056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104768"/>
        <c:axId val="111106304"/>
      </c:barChart>
      <c:catAx>
        <c:axId val="11110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106304"/>
        <c:crosses val="autoZero"/>
        <c:auto val="1"/>
        <c:lblAlgn val="ctr"/>
        <c:lblOffset val="100"/>
        <c:noMultiLvlLbl val="0"/>
      </c:catAx>
      <c:valAx>
        <c:axId val="11110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10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161728"/>
        <c:axId val="111163264"/>
      </c:barChart>
      <c:catAx>
        <c:axId val="11116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163264"/>
        <c:crosses val="autoZero"/>
        <c:auto val="1"/>
        <c:lblAlgn val="ctr"/>
        <c:lblOffset val="100"/>
        <c:noMultiLvlLbl val="0"/>
      </c:catAx>
      <c:valAx>
        <c:axId val="11116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16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김정수, ID : H1900031)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12:03:55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2562.9456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70.407700000000006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27.107991999999999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81.751000000000005</v>
      </c>
      <c r="G8" s="60">
        <f>'DRIs DATA 입력'!G8</f>
        <v>6.2720000000000002</v>
      </c>
      <c r="H8" s="60">
        <f>'DRIs DATA 입력'!H8</f>
        <v>11.977</v>
      </c>
      <c r="I8" s="47"/>
      <c r="J8" s="60" t="s">
        <v>217</v>
      </c>
      <c r="K8" s="60">
        <f>'DRIs DATA 입력'!K8</f>
        <v>4.1120000000000001</v>
      </c>
      <c r="L8" s="60">
        <f>'DRIs DATA 입력'!L8</f>
        <v>6.4829999999999997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602.29769999999996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14.473720999999999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4.7751999999999999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225.31173999999999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132.63254000000001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1.6450719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1.3203773000000001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15.972481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2.1763059999999999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557.95056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6.0949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2.3644576000000002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3.4353476000000001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560.84410000000003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1424.0800999999999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3621.8049999999998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3498.3523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266.92252000000002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99.159930000000003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13.521400999999999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13.305716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611.90533000000005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3.0482657E-2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4.8024630000000004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131.66677999999999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102.380135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10" sqref="K1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0" t="s">
        <v>278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9" t="s">
        <v>279</v>
      </c>
      <c r="B4" s="69"/>
      <c r="C4" s="69"/>
      <c r="E4" s="71" t="s">
        <v>280</v>
      </c>
      <c r="F4" s="72"/>
      <c r="G4" s="72"/>
      <c r="H4" s="73"/>
      <c r="J4" s="71" t="s">
        <v>281</v>
      </c>
      <c r="K4" s="72"/>
      <c r="L4" s="73"/>
      <c r="N4" s="69" t="s">
        <v>47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286</v>
      </c>
      <c r="L5" s="66" t="s">
        <v>287</v>
      </c>
      <c r="N5" s="66"/>
      <c r="O5" s="66" t="s">
        <v>288</v>
      </c>
      <c r="P5" s="66" t="s">
        <v>289</v>
      </c>
      <c r="Q5" s="66" t="s">
        <v>290</v>
      </c>
      <c r="R5" s="66" t="s">
        <v>291</v>
      </c>
      <c r="S5" s="66" t="s">
        <v>284</v>
      </c>
      <c r="U5" s="66"/>
      <c r="V5" s="66" t="s">
        <v>288</v>
      </c>
      <c r="W5" s="66" t="s">
        <v>289</v>
      </c>
      <c r="X5" s="66" t="s">
        <v>290</v>
      </c>
      <c r="Y5" s="66" t="s">
        <v>291</v>
      </c>
      <c r="Z5" s="66" t="s">
        <v>284</v>
      </c>
    </row>
    <row r="6" spans="1:27">
      <c r="A6" s="66" t="s">
        <v>279</v>
      </c>
      <c r="B6" s="66">
        <v>1800</v>
      </c>
      <c r="C6" s="66">
        <v>2562.9456</v>
      </c>
      <c r="E6" s="66" t="s">
        <v>292</v>
      </c>
      <c r="F6" s="66">
        <v>55</v>
      </c>
      <c r="G6" s="66">
        <v>15</v>
      </c>
      <c r="H6" s="66">
        <v>7</v>
      </c>
      <c r="J6" s="66" t="s">
        <v>292</v>
      </c>
      <c r="K6" s="66">
        <v>0.1</v>
      </c>
      <c r="L6" s="66">
        <v>4</v>
      </c>
      <c r="N6" s="66" t="s">
        <v>293</v>
      </c>
      <c r="O6" s="66">
        <v>40</v>
      </c>
      <c r="P6" s="66">
        <v>50</v>
      </c>
      <c r="Q6" s="66">
        <v>0</v>
      </c>
      <c r="R6" s="66">
        <v>0</v>
      </c>
      <c r="S6" s="66">
        <v>70.407700000000006</v>
      </c>
      <c r="U6" s="66" t="s">
        <v>294</v>
      </c>
      <c r="V6" s="66">
        <v>0</v>
      </c>
      <c r="W6" s="66">
        <v>0</v>
      </c>
      <c r="X6" s="66">
        <v>20</v>
      </c>
      <c r="Y6" s="66">
        <v>0</v>
      </c>
      <c r="Z6" s="66">
        <v>27.107991999999999</v>
      </c>
    </row>
    <row r="7" spans="1:27">
      <c r="E7" s="66" t="s">
        <v>295</v>
      </c>
      <c r="F7" s="66">
        <v>65</v>
      </c>
      <c r="G7" s="66">
        <v>30</v>
      </c>
      <c r="H7" s="66">
        <v>20</v>
      </c>
      <c r="J7" s="66" t="s">
        <v>295</v>
      </c>
      <c r="K7" s="66">
        <v>1</v>
      </c>
      <c r="L7" s="66">
        <v>10</v>
      </c>
    </row>
    <row r="8" spans="1:27">
      <c r="E8" s="66" t="s">
        <v>296</v>
      </c>
      <c r="F8" s="66">
        <v>81.751000000000005</v>
      </c>
      <c r="G8" s="66">
        <v>6.2720000000000002</v>
      </c>
      <c r="H8" s="66">
        <v>11.977</v>
      </c>
      <c r="J8" s="66" t="s">
        <v>296</v>
      </c>
      <c r="K8" s="66">
        <v>4.1120000000000001</v>
      </c>
      <c r="L8" s="66">
        <v>6.4829999999999997</v>
      </c>
    </row>
    <row r="13" spans="1:27">
      <c r="A13" s="68" t="s">
        <v>297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>
      <c r="A15" s="66"/>
      <c r="B15" s="66" t="s">
        <v>288</v>
      </c>
      <c r="C15" s="66" t="s">
        <v>289</v>
      </c>
      <c r="D15" s="66" t="s">
        <v>290</v>
      </c>
      <c r="E15" s="66" t="s">
        <v>291</v>
      </c>
      <c r="F15" s="66" t="s">
        <v>284</v>
      </c>
      <c r="H15" s="66"/>
      <c r="I15" s="66" t="s">
        <v>288</v>
      </c>
      <c r="J15" s="66" t="s">
        <v>289</v>
      </c>
      <c r="K15" s="66" t="s">
        <v>290</v>
      </c>
      <c r="L15" s="66" t="s">
        <v>291</v>
      </c>
      <c r="M15" s="66" t="s">
        <v>284</v>
      </c>
      <c r="O15" s="66"/>
      <c r="P15" s="66" t="s">
        <v>288</v>
      </c>
      <c r="Q15" s="66" t="s">
        <v>289</v>
      </c>
      <c r="R15" s="66" t="s">
        <v>290</v>
      </c>
      <c r="S15" s="66" t="s">
        <v>291</v>
      </c>
      <c r="T15" s="66" t="s">
        <v>284</v>
      </c>
      <c r="V15" s="66"/>
      <c r="W15" s="66" t="s">
        <v>288</v>
      </c>
      <c r="X15" s="66" t="s">
        <v>289</v>
      </c>
      <c r="Y15" s="66" t="s">
        <v>290</v>
      </c>
      <c r="Z15" s="66" t="s">
        <v>291</v>
      </c>
      <c r="AA15" s="66" t="s">
        <v>284</v>
      </c>
    </row>
    <row r="16" spans="1:27">
      <c r="A16" s="66" t="s">
        <v>302</v>
      </c>
      <c r="B16" s="66">
        <v>430</v>
      </c>
      <c r="C16" s="66">
        <v>600</v>
      </c>
      <c r="D16" s="66">
        <v>0</v>
      </c>
      <c r="E16" s="66">
        <v>3000</v>
      </c>
      <c r="F16" s="66">
        <v>602.29769999999996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14.473720999999999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4.7751999999999999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225.31173999999999</v>
      </c>
    </row>
    <row r="23" spans="1:62">
      <c r="A23" s="68" t="s">
        <v>303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>
      <c r="A25" s="66"/>
      <c r="B25" s="66" t="s">
        <v>288</v>
      </c>
      <c r="C25" s="66" t="s">
        <v>289</v>
      </c>
      <c r="D25" s="66" t="s">
        <v>290</v>
      </c>
      <c r="E25" s="66" t="s">
        <v>291</v>
      </c>
      <c r="F25" s="66" t="s">
        <v>284</v>
      </c>
      <c r="H25" s="66"/>
      <c r="I25" s="66" t="s">
        <v>288</v>
      </c>
      <c r="J25" s="66" t="s">
        <v>289</v>
      </c>
      <c r="K25" s="66" t="s">
        <v>290</v>
      </c>
      <c r="L25" s="66" t="s">
        <v>291</v>
      </c>
      <c r="M25" s="66" t="s">
        <v>284</v>
      </c>
      <c r="O25" s="66"/>
      <c r="P25" s="66" t="s">
        <v>288</v>
      </c>
      <c r="Q25" s="66" t="s">
        <v>289</v>
      </c>
      <c r="R25" s="66" t="s">
        <v>290</v>
      </c>
      <c r="S25" s="66" t="s">
        <v>291</v>
      </c>
      <c r="T25" s="66" t="s">
        <v>284</v>
      </c>
      <c r="V25" s="66"/>
      <c r="W25" s="66" t="s">
        <v>288</v>
      </c>
      <c r="X25" s="66" t="s">
        <v>289</v>
      </c>
      <c r="Y25" s="66" t="s">
        <v>290</v>
      </c>
      <c r="Z25" s="66" t="s">
        <v>291</v>
      </c>
      <c r="AA25" s="66" t="s">
        <v>284</v>
      </c>
      <c r="AC25" s="66"/>
      <c r="AD25" s="66" t="s">
        <v>288</v>
      </c>
      <c r="AE25" s="66" t="s">
        <v>289</v>
      </c>
      <c r="AF25" s="66" t="s">
        <v>290</v>
      </c>
      <c r="AG25" s="66" t="s">
        <v>291</v>
      </c>
      <c r="AH25" s="66" t="s">
        <v>284</v>
      </c>
      <c r="AJ25" s="66"/>
      <c r="AK25" s="66" t="s">
        <v>288</v>
      </c>
      <c r="AL25" s="66" t="s">
        <v>289</v>
      </c>
      <c r="AM25" s="66" t="s">
        <v>290</v>
      </c>
      <c r="AN25" s="66" t="s">
        <v>291</v>
      </c>
      <c r="AO25" s="66" t="s">
        <v>284</v>
      </c>
      <c r="AQ25" s="66"/>
      <c r="AR25" s="66" t="s">
        <v>288</v>
      </c>
      <c r="AS25" s="66" t="s">
        <v>289</v>
      </c>
      <c r="AT25" s="66" t="s">
        <v>290</v>
      </c>
      <c r="AU25" s="66" t="s">
        <v>291</v>
      </c>
      <c r="AV25" s="66" t="s">
        <v>284</v>
      </c>
      <c r="AX25" s="66"/>
      <c r="AY25" s="66" t="s">
        <v>288</v>
      </c>
      <c r="AZ25" s="66" t="s">
        <v>289</v>
      </c>
      <c r="BA25" s="66" t="s">
        <v>290</v>
      </c>
      <c r="BB25" s="66" t="s">
        <v>291</v>
      </c>
      <c r="BC25" s="66" t="s">
        <v>284</v>
      </c>
      <c r="BE25" s="66"/>
      <c r="BF25" s="66" t="s">
        <v>288</v>
      </c>
      <c r="BG25" s="66" t="s">
        <v>289</v>
      </c>
      <c r="BH25" s="66" t="s">
        <v>290</v>
      </c>
      <c r="BI25" s="66" t="s">
        <v>291</v>
      </c>
      <c r="BJ25" s="66" t="s">
        <v>284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132.63254000000001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1.6450719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1.3203773000000001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15.972481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2.1763059999999999</v>
      </c>
      <c r="AJ26" s="66" t="s">
        <v>313</v>
      </c>
      <c r="AK26" s="66">
        <v>320</v>
      </c>
      <c r="AL26" s="66">
        <v>400</v>
      </c>
      <c r="AM26" s="66">
        <v>0</v>
      </c>
      <c r="AN26" s="66">
        <v>1000</v>
      </c>
      <c r="AO26" s="66">
        <v>557.95056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6.0949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2.3644576000000002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3.4353476000000001</v>
      </c>
    </row>
    <row r="33" spans="1:68">
      <c r="A33" s="68" t="s">
        <v>314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9" t="s">
        <v>178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179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>
      <c r="A35" s="66"/>
      <c r="B35" s="66" t="s">
        <v>288</v>
      </c>
      <c r="C35" s="66" t="s">
        <v>289</v>
      </c>
      <c r="D35" s="66" t="s">
        <v>290</v>
      </c>
      <c r="E35" s="66" t="s">
        <v>291</v>
      </c>
      <c r="F35" s="66" t="s">
        <v>284</v>
      </c>
      <c r="H35" s="66"/>
      <c r="I35" s="66" t="s">
        <v>288</v>
      </c>
      <c r="J35" s="66" t="s">
        <v>289</v>
      </c>
      <c r="K35" s="66" t="s">
        <v>290</v>
      </c>
      <c r="L35" s="66" t="s">
        <v>291</v>
      </c>
      <c r="M35" s="66" t="s">
        <v>284</v>
      </c>
      <c r="O35" s="66"/>
      <c r="P35" s="66" t="s">
        <v>288</v>
      </c>
      <c r="Q35" s="66" t="s">
        <v>289</v>
      </c>
      <c r="R35" s="66" t="s">
        <v>290</v>
      </c>
      <c r="S35" s="66" t="s">
        <v>291</v>
      </c>
      <c r="T35" s="66" t="s">
        <v>284</v>
      </c>
      <c r="V35" s="66"/>
      <c r="W35" s="66" t="s">
        <v>288</v>
      </c>
      <c r="X35" s="66" t="s">
        <v>289</v>
      </c>
      <c r="Y35" s="66" t="s">
        <v>290</v>
      </c>
      <c r="Z35" s="66" t="s">
        <v>291</v>
      </c>
      <c r="AA35" s="66" t="s">
        <v>284</v>
      </c>
      <c r="AC35" s="66"/>
      <c r="AD35" s="66" t="s">
        <v>288</v>
      </c>
      <c r="AE35" s="66" t="s">
        <v>289</v>
      </c>
      <c r="AF35" s="66" t="s">
        <v>290</v>
      </c>
      <c r="AG35" s="66" t="s">
        <v>291</v>
      </c>
      <c r="AH35" s="66" t="s">
        <v>284</v>
      </c>
      <c r="AJ35" s="66"/>
      <c r="AK35" s="66" t="s">
        <v>288</v>
      </c>
      <c r="AL35" s="66" t="s">
        <v>289</v>
      </c>
      <c r="AM35" s="66" t="s">
        <v>290</v>
      </c>
      <c r="AN35" s="66" t="s">
        <v>291</v>
      </c>
      <c r="AO35" s="66" t="s">
        <v>284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560.84410000000003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1424.0800999999999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3621.8049999999998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3498.3523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266.92252000000002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99.159930000000003</v>
      </c>
    </row>
    <row r="43" spans="1:68">
      <c r="A43" s="68" t="s">
        <v>319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>
      <c r="A45" s="66"/>
      <c r="B45" s="66" t="s">
        <v>288</v>
      </c>
      <c r="C45" s="66" t="s">
        <v>289</v>
      </c>
      <c r="D45" s="66" t="s">
        <v>290</v>
      </c>
      <c r="E45" s="66" t="s">
        <v>291</v>
      </c>
      <c r="F45" s="66" t="s">
        <v>284</v>
      </c>
      <c r="H45" s="66"/>
      <c r="I45" s="66" t="s">
        <v>288</v>
      </c>
      <c r="J45" s="66" t="s">
        <v>289</v>
      </c>
      <c r="K45" s="66" t="s">
        <v>290</v>
      </c>
      <c r="L45" s="66" t="s">
        <v>291</v>
      </c>
      <c r="M45" s="66" t="s">
        <v>284</v>
      </c>
      <c r="O45" s="66"/>
      <c r="P45" s="66" t="s">
        <v>288</v>
      </c>
      <c r="Q45" s="66" t="s">
        <v>289</v>
      </c>
      <c r="R45" s="66" t="s">
        <v>290</v>
      </c>
      <c r="S45" s="66" t="s">
        <v>291</v>
      </c>
      <c r="T45" s="66" t="s">
        <v>284</v>
      </c>
      <c r="V45" s="66"/>
      <c r="W45" s="66" t="s">
        <v>288</v>
      </c>
      <c r="X45" s="66" t="s">
        <v>289</v>
      </c>
      <c r="Y45" s="66" t="s">
        <v>290</v>
      </c>
      <c r="Z45" s="66" t="s">
        <v>291</v>
      </c>
      <c r="AA45" s="66" t="s">
        <v>284</v>
      </c>
      <c r="AC45" s="66"/>
      <c r="AD45" s="66" t="s">
        <v>288</v>
      </c>
      <c r="AE45" s="66" t="s">
        <v>289</v>
      </c>
      <c r="AF45" s="66" t="s">
        <v>290</v>
      </c>
      <c r="AG45" s="66" t="s">
        <v>291</v>
      </c>
      <c r="AH45" s="66" t="s">
        <v>284</v>
      </c>
      <c r="AJ45" s="66"/>
      <c r="AK45" s="66" t="s">
        <v>288</v>
      </c>
      <c r="AL45" s="66" t="s">
        <v>289</v>
      </c>
      <c r="AM45" s="66" t="s">
        <v>290</v>
      </c>
      <c r="AN45" s="66" t="s">
        <v>291</v>
      </c>
      <c r="AO45" s="66" t="s">
        <v>284</v>
      </c>
      <c r="AQ45" s="66"/>
      <c r="AR45" s="66" t="s">
        <v>288</v>
      </c>
      <c r="AS45" s="66" t="s">
        <v>289</v>
      </c>
      <c r="AT45" s="66" t="s">
        <v>290</v>
      </c>
      <c r="AU45" s="66" t="s">
        <v>291</v>
      </c>
      <c r="AV45" s="66" t="s">
        <v>284</v>
      </c>
      <c r="AX45" s="66"/>
      <c r="AY45" s="66" t="s">
        <v>288</v>
      </c>
      <c r="AZ45" s="66" t="s">
        <v>289</v>
      </c>
      <c r="BA45" s="66" t="s">
        <v>290</v>
      </c>
      <c r="BB45" s="66" t="s">
        <v>291</v>
      </c>
      <c r="BC45" s="66" t="s">
        <v>284</v>
      </c>
      <c r="BE45" s="66"/>
      <c r="BF45" s="66" t="s">
        <v>288</v>
      </c>
      <c r="BG45" s="66" t="s">
        <v>289</v>
      </c>
      <c r="BH45" s="66" t="s">
        <v>290</v>
      </c>
      <c r="BI45" s="66" t="s">
        <v>291</v>
      </c>
      <c r="BJ45" s="66" t="s">
        <v>284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13.521400999999999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13.305716</v>
      </c>
      <c r="O46" s="66" t="s">
        <v>329</v>
      </c>
      <c r="P46" s="66">
        <v>600</v>
      </c>
      <c r="Q46" s="66">
        <v>800</v>
      </c>
      <c r="R46" s="66">
        <v>0</v>
      </c>
      <c r="S46" s="66">
        <v>10000</v>
      </c>
      <c r="T46" s="66">
        <v>611.90533000000005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3.0482657E-2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4.8024630000000004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131.66677999999999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102.380135</v>
      </c>
      <c r="AX46" s="66" t="s">
        <v>330</v>
      </c>
      <c r="AY46" s="66"/>
      <c r="AZ46" s="66"/>
      <c r="BA46" s="66"/>
      <c r="BB46" s="66"/>
      <c r="BC46" s="66"/>
      <c r="BE46" s="66" t="s">
        <v>331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33" sqref="E33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7" t="s">
        <v>332</v>
      </c>
      <c r="B2" s="67" t="s">
        <v>333</v>
      </c>
      <c r="C2" s="67" t="s">
        <v>334</v>
      </c>
      <c r="D2" s="67">
        <v>52</v>
      </c>
      <c r="E2" s="67">
        <v>2562.9456</v>
      </c>
      <c r="F2" s="67">
        <v>480.58292</v>
      </c>
      <c r="G2" s="67">
        <v>36.872529999999998</v>
      </c>
      <c r="H2" s="67">
        <v>22.10324</v>
      </c>
      <c r="I2" s="67">
        <v>14.769294</v>
      </c>
      <c r="J2" s="67">
        <v>70.407700000000006</v>
      </c>
      <c r="K2" s="67">
        <v>46.822580000000002</v>
      </c>
      <c r="L2" s="67">
        <v>23.585121000000001</v>
      </c>
      <c r="M2" s="67">
        <v>27.107991999999999</v>
      </c>
      <c r="N2" s="67">
        <v>2.6102246999999998</v>
      </c>
      <c r="O2" s="67">
        <v>15.854957000000001</v>
      </c>
      <c r="P2" s="67">
        <v>1126.1864</v>
      </c>
      <c r="Q2" s="67">
        <v>19.40503</v>
      </c>
      <c r="R2" s="67">
        <v>602.29769999999996</v>
      </c>
      <c r="S2" s="67">
        <v>126.01761</v>
      </c>
      <c r="T2" s="67">
        <v>5715.3590000000004</v>
      </c>
      <c r="U2" s="67">
        <v>4.7751999999999999</v>
      </c>
      <c r="V2" s="67">
        <v>14.473720999999999</v>
      </c>
      <c r="W2" s="67">
        <v>225.31173999999999</v>
      </c>
      <c r="X2" s="67">
        <v>132.63254000000001</v>
      </c>
      <c r="Y2" s="67">
        <v>1.6450719</v>
      </c>
      <c r="Z2" s="67">
        <v>1.3203773000000001</v>
      </c>
      <c r="AA2" s="67">
        <v>15.972481</v>
      </c>
      <c r="AB2" s="67">
        <v>2.1763059999999999</v>
      </c>
      <c r="AC2" s="67">
        <v>557.95056</v>
      </c>
      <c r="AD2" s="67">
        <v>6.0949</v>
      </c>
      <c r="AE2" s="67">
        <v>2.3644576000000002</v>
      </c>
      <c r="AF2" s="67">
        <v>3.4353476000000001</v>
      </c>
      <c r="AG2" s="67">
        <v>560.84410000000003</v>
      </c>
      <c r="AH2" s="67">
        <v>239.10319999999999</v>
      </c>
      <c r="AI2" s="67">
        <v>321.74094000000002</v>
      </c>
      <c r="AJ2" s="67">
        <v>1424.0800999999999</v>
      </c>
      <c r="AK2" s="67">
        <v>3621.8049999999998</v>
      </c>
      <c r="AL2" s="67">
        <v>266.92252000000002</v>
      </c>
      <c r="AM2" s="67">
        <v>3498.3523</v>
      </c>
      <c r="AN2" s="67">
        <v>99.159930000000003</v>
      </c>
      <c r="AO2" s="67">
        <v>13.521400999999999</v>
      </c>
      <c r="AP2" s="67">
        <v>11.114846</v>
      </c>
      <c r="AQ2" s="67">
        <v>2.4065544999999999</v>
      </c>
      <c r="AR2" s="67">
        <v>13.305716</v>
      </c>
      <c r="AS2" s="67">
        <v>611.90533000000005</v>
      </c>
      <c r="AT2" s="67">
        <v>3.0482657E-2</v>
      </c>
      <c r="AU2" s="67">
        <v>4.8024630000000004</v>
      </c>
      <c r="AV2" s="67">
        <v>131.66677999999999</v>
      </c>
      <c r="AW2" s="67">
        <v>102.380135</v>
      </c>
      <c r="AX2" s="67">
        <v>0.10322133999999999</v>
      </c>
      <c r="AY2" s="67">
        <v>0.67433639999999995</v>
      </c>
      <c r="AZ2" s="67">
        <v>199.78961000000001</v>
      </c>
      <c r="BA2" s="67">
        <v>41.394558000000004</v>
      </c>
      <c r="BB2" s="67">
        <v>12.406708999999999</v>
      </c>
      <c r="BC2" s="67">
        <v>13.526458999999999</v>
      </c>
      <c r="BD2" s="67">
        <v>15.439339</v>
      </c>
      <c r="BE2" s="67">
        <v>1.3467203000000001</v>
      </c>
      <c r="BF2" s="67">
        <v>6.7829514</v>
      </c>
      <c r="BG2" s="67">
        <v>2.7754896000000001E-3</v>
      </c>
      <c r="BH2" s="67">
        <v>5.4481192999999997E-2</v>
      </c>
      <c r="BI2" s="67">
        <v>4.098628E-2</v>
      </c>
      <c r="BJ2" s="67">
        <v>0.13950162999999999</v>
      </c>
      <c r="BK2" s="67">
        <v>2.1349920000000001E-4</v>
      </c>
      <c r="BL2" s="67">
        <v>0.35043487000000001</v>
      </c>
      <c r="BM2" s="67">
        <v>3.2779098000000002</v>
      </c>
      <c r="BN2" s="67">
        <v>0.88983710000000005</v>
      </c>
      <c r="BO2" s="67">
        <v>42.380543000000003</v>
      </c>
      <c r="BP2" s="67">
        <v>7.9208360000000004</v>
      </c>
      <c r="BQ2" s="67">
        <v>14.461828000000001</v>
      </c>
      <c r="BR2" s="67">
        <v>48.904426999999998</v>
      </c>
      <c r="BS2" s="67">
        <v>17.702636999999999</v>
      </c>
      <c r="BT2" s="67">
        <v>9.2453950000000003</v>
      </c>
      <c r="BU2" s="67">
        <v>0.51156579999999996</v>
      </c>
      <c r="BV2" s="67">
        <v>5.926178E-2</v>
      </c>
      <c r="BW2" s="67">
        <v>0.64607460000000005</v>
      </c>
      <c r="BX2" s="67">
        <v>0.97802389999999995</v>
      </c>
      <c r="BY2" s="67">
        <v>9.5608079999999998E-2</v>
      </c>
      <c r="BZ2" s="67">
        <v>3.3240468E-4</v>
      </c>
      <c r="CA2" s="67">
        <v>0.53114676000000005</v>
      </c>
      <c r="CB2" s="67">
        <v>3.3253390000000001E-2</v>
      </c>
      <c r="CC2" s="67">
        <v>0.12993138000000001</v>
      </c>
      <c r="CD2" s="67">
        <v>1.0611469</v>
      </c>
      <c r="CE2" s="67">
        <v>0.10257550999999999</v>
      </c>
      <c r="CF2" s="67">
        <v>0.32503634999999997</v>
      </c>
      <c r="CG2" s="67">
        <v>2.4750000000000001E-7</v>
      </c>
      <c r="CH2" s="67">
        <v>2.7111249E-2</v>
      </c>
      <c r="CI2" s="67">
        <v>2.5328759999999999E-3</v>
      </c>
      <c r="CJ2" s="67">
        <v>2.3435584999999999</v>
      </c>
      <c r="CK2" s="67">
        <v>1.5770052E-2</v>
      </c>
      <c r="CL2" s="67">
        <v>3.9233408000000001</v>
      </c>
      <c r="CM2" s="67">
        <v>2.6363772999999999</v>
      </c>
      <c r="CN2" s="67">
        <v>3436.0261</v>
      </c>
      <c r="CO2" s="67">
        <v>5952.7520000000004</v>
      </c>
      <c r="CP2" s="67">
        <v>2803.75</v>
      </c>
      <c r="CQ2" s="67">
        <v>1098.0634</v>
      </c>
      <c r="CR2" s="67">
        <v>582.75980000000004</v>
      </c>
      <c r="CS2" s="67">
        <v>856.49590000000001</v>
      </c>
      <c r="CT2" s="67">
        <v>3340.3103000000001</v>
      </c>
      <c r="CU2" s="67">
        <v>1863.7823000000001</v>
      </c>
      <c r="CV2" s="67">
        <v>2740.6660000000002</v>
      </c>
      <c r="CW2" s="67">
        <v>1975.9285</v>
      </c>
      <c r="CX2" s="67">
        <v>617.09393</v>
      </c>
      <c r="CY2" s="67">
        <v>4572.1426000000001</v>
      </c>
      <c r="CZ2" s="67">
        <v>1871.1469</v>
      </c>
      <c r="DA2" s="67">
        <v>4902.8823000000002</v>
      </c>
      <c r="DB2" s="67">
        <v>4940.2866000000004</v>
      </c>
      <c r="DC2" s="67">
        <v>6967.1196</v>
      </c>
      <c r="DD2" s="67">
        <v>10265.892</v>
      </c>
      <c r="DE2" s="67">
        <v>1817.1949999999999</v>
      </c>
      <c r="DF2" s="67">
        <v>5825.1953000000003</v>
      </c>
      <c r="DG2" s="67">
        <v>2476.8766999999998</v>
      </c>
      <c r="DH2" s="67">
        <v>75.713806000000005</v>
      </c>
      <c r="DI2" s="67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41.394558000000004</v>
      </c>
      <c r="B6">
        <f>BB2</f>
        <v>12.406708999999999</v>
      </c>
      <c r="C6">
        <f>BC2</f>
        <v>13.526458999999999</v>
      </c>
      <c r="D6">
        <f>BD2</f>
        <v>15.439339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6" sqref="H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24847</v>
      </c>
      <c r="C2" s="57">
        <f ca="1">YEAR(TODAY())-YEAR(B2)+IF(TODAY()&gt;=DATE(YEAR(TODAY()),MONTH(B2),DAY(B2)),0,-1)</f>
        <v>52</v>
      </c>
      <c r="E2" s="53">
        <v>161</v>
      </c>
      <c r="F2" s="54" t="s">
        <v>40</v>
      </c>
      <c r="G2" s="53">
        <v>61</v>
      </c>
      <c r="H2" s="52" t="s">
        <v>42</v>
      </c>
      <c r="I2" s="74">
        <f>ROUND(G3/E3^2,1)</f>
        <v>23.5</v>
      </c>
    </row>
    <row r="3" spans="1:9">
      <c r="E3" s="52">
        <f>E2/100</f>
        <v>1.61</v>
      </c>
      <c r="F3" s="52" t="s">
        <v>41</v>
      </c>
      <c r="G3" s="52">
        <f>G2</f>
        <v>61</v>
      </c>
      <c r="H3" s="52" t="s">
        <v>42</v>
      </c>
      <c r="I3" s="74"/>
    </row>
    <row r="4" spans="1:9">
      <c r="A4" t="s">
        <v>274</v>
      </c>
    </row>
    <row r="5" spans="1:9">
      <c r="B5" s="61">
        <v>43858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23" sqref="N23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김정수, ID : H1900031)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12:03:55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E17" sqref="E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43858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52</v>
      </c>
      <c r="G12" s="100"/>
      <c r="H12" s="100"/>
      <c r="I12" s="100"/>
      <c r="K12" s="142">
        <f>'개인정보 및 신체계측 입력'!E2</f>
        <v>161</v>
      </c>
      <c r="L12" s="143"/>
      <c r="M12" s="136">
        <f>'개인정보 및 신체계측 입력'!G2</f>
        <v>61</v>
      </c>
      <c r="N12" s="137"/>
      <c r="O12" s="132" t="s">
        <v>272</v>
      </c>
      <c r="P12" s="129"/>
      <c r="Q12" s="96">
        <f>'개인정보 및 신체계측 입력'!I2</f>
        <v>23.5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김정수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81.751000000000005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6.2720000000000002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11.977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6.5</v>
      </c>
      <c r="L72" s="37" t="s">
        <v>54</v>
      </c>
      <c r="M72" s="37">
        <f>ROUND('DRIs DATA'!K8,1)</f>
        <v>4.0999999999999996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80.31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120.61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132.63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145.09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70.11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241.45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135.21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2020-03-10T00:49:40Z</dcterms:modified>
</cp:coreProperties>
</file>