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<sst xmlns="http://schemas.openxmlformats.org/spreadsheetml/2006/main" count="692" uniqueCount="344">
  <si>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</si>
  <si>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</si>
  <si>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</si>
  <si>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</si>
  <si>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</si>
  <si>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</si>
  <si>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</si>
  <si>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</si>
  <si>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</si>
  <si>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</si>
  <si>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</si>
  <si>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</si>
  <si>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</si>
  <si>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</si>
  <si>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</si>
  <si>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</si>
  <si>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</si>
  <si>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</si>
  <si>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</si>
  <si>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</si>
  <si>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</si>
  <si>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</si>
  <si>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</si>
  <si>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</si>
  <si>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</si>
  <si>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</si>
  <si>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</si>
  <si>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</si>
  <si>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</si>
  <si>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</si>
  <si>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</si>
  <si>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</si>
  <si>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</si>
  <si>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</si>
  <si>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</si>
  <si>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</si>
  <si>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</si>
  <si>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</si>
  <si>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</si>
  <si>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</si>
  <si>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</si>
  <si>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</si>
  <si>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</si>
  <si>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</si>
  <si>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</si>
  <si>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</si>
  <si>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</si>
  <si>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</si>
  <si>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</si>
  <si>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</si>
  <si>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</si>
  <si>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</si>
  <si>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</si>
  <si>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</si>
  <si>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</si>
  <si>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</si>
  <si>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</si>
  <si>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</si>
  <si>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</si>
  <si>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</si>
  <si>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</si>
  <si>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</si>
  <si>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</si>
  <si>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</si>
  <si>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</si>
  <si>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</si>
  <si>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</si>
  <si>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</si>
  <si>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</si>
  <si>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</si>
  <si>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</si>
  <si>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</si>
  <si>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</si>
  <si>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</si>
  <si>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</si>
  <si>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</si>
  <si>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</si>
  <si>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</si>
  <si>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</si>
  <si>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</si>
  <si>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</si>
  <si>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</si>
  <si>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</si>
  <si>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</si>
  <si>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</si>
  <si>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</si>
  <si>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</si>
  <si>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</si>
  <si>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</si>
  <si>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</si>
  <si>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</si>
  <si>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</si>
  <si>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</si>
  <si>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</si>
  <si>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</si>
  <si>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</si>
  <si>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</si>
  <si>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</si>
  <si>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</si>
  <si>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</si>
  <si>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</si>
  <si>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</si>
  <si>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</si>
  <si>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</si>
  <si>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</si>
  <si>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</si>
  <si>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</si>
  <si>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</si>
  <si>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</si>
  <si>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</si>
  <si>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</si>
  <si>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</si>
  <si>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</si>
  <si>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</si>
  <si>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</si>
  <si>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</si>
  <si>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</si>
  <si>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</si>
  <si>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</si>
  <si>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</si>
  <si>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</si>
  <si>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</si>
  <si>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</si>
  <si>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</si>
  <si>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</si>
  <si>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</si>
  <si>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</si>
  <si>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</si>
  <si>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</si>
  <si>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</si>
  <si>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</si>
  <si>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</si>
  <si>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</si>
  <si>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</si>
  <si>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</si>
  <si>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</si>
  <si>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</si>
  <si>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</si>
  <si>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</si>
  <si>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</si>
  <si>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</si>
  <si>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</si>
  <si>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</si>
  <si>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</si>
  <si>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</si>
  <si>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</si>
  <si>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</si>
  <si>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</si>
  <si>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</si>
  <si>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</si>
  <si>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</si>
  <si>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</si>
  <si>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</si>
  <si>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</si>
  <si>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</si>
  <si>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</si>
  <si>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</si>
  <si>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</si>
  <si>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</si>
  <si>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</si>
  <si>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</si>
  <si>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</si>
  <si>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</si>
  <si>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</si>
  <si>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</si>
  <si>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</si>
  <si>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</si>
  <si>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</si>
  <si>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</si>
  <si>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</si>
  <si>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</si>
  <si>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</si>
  <si>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</si>
  <si>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</si>
  <si>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</si>
  <si>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</si>
  <si>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</si>
  <si>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</si>
  <si>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</si>
  <si>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</si>
  <si>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</si>
  <si>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</si>
  <si>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</si>
  <si>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</si>
  <si>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</si>
  <si>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</si>
  <si>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</si>
  <si>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</si>
  <si>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</si>
  <si>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</si>
  <si>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</si>
  <si>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</si>
  <si>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</si>
  <si>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</si>
  <si>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</si>
  <si>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</si>
  <si>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</si>
  <si>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</si>
  <si>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</si>
  <si>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</si>
  <si>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</si>
  <si>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</si>
  <si>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</si>
  <si>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</si>
  <si>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</si>
  <si>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</si>
  <si>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</si>
  <si>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</si>
  <si>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</si>
  <si>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</si>
  <si>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</si>
  <si>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</si>
  <si>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</si>
  <si>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</si>
  <si>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</si>
  <si>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</si>
  <si>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</si>
  <si>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</si>
  <si>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</si>
  <si>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</si>
  <si>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</si>
  <si>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</si>
  <si>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</si>
  <si>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</si>
  <si>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</si>
  <si>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</si>
  <si>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</si>
  <si>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</si>
  <si>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</si>
  <si>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</si>
  <si>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</si>
  <si>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</si>
  <si>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</si>
  <si>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</si>
  <si>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</si>
  <si>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</si>
  <si>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</si>
  <si>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</si>
  <si>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</si>
  <si>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</si>
  <si>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</si>
  <si>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</si>
  <si>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</si>
  <si>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</si>
  <si>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</si>
  <si>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</si>
  <si>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</si>
  <si>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</si>
  <si>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</si>
  <si>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</si>
  <si>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</si>
  <si>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</si>
  <si>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</si>
  <si>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</si>
  <si>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</si>
  <si>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</si>
  <si>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</si>
  <si>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</si>
  <si>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</si>
  <si>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</si>
  <si>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</si>
  <si>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</si>
  <si>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</si>
  <si>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</si>
  <si>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</si>
  <si>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</si>
  <si>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</si>
  <si>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</si>
  <si>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</si>
  <si>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</si>
  <si>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</si>
  <si>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</si>
  <si>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</si>
  <si>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</si>
  <si>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</si>
  <si>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</si>
  <si>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H1900034</t>
  </si>
  <si>
    <t>박순희</t>
  </si>
  <si>
    <t>F</t>
  </si>
  <si>
    <t>정보</t>
    <phoneticPr fontId="1" type="noConversion"/>
  </si>
  <si>
    <t>(설문지 : FFQ 95문항 설문지, 사용자 : 박순희, ID : H1900034)</t>
  </si>
  <si>
    <t>출력시각</t>
    <phoneticPr fontId="1" type="noConversion"/>
  </si>
  <si>
    <t>2020년 02월 04일 13:34:31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</si>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</sst>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109.805466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618688"/>
        <c:axId val="129620224"/>
      </c:barChart>
      <c:catAx>
        <c:axId val="12961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20224"/>
        <c:crosses val="autoZero"/>
        <c:auto val="1"/>
        <c:lblAlgn val="ctr"/>
        <c:lblOffset val="100"/>
        <c:noMultiLvlLbl val="0"/>
      </c:catAx>
      <c:valAx>
        <c:axId val="12962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6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4.2048854999999996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06144"/>
        <c:axId val="132807680"/>
      </c:barChart>
      <c:catAx>
        <c:axId val="132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07680"/>
        <c:crosses val="autoZero"/>
        <c:auto val="1"/>
        <c:lblAlgn val="ctr"/>
        <c:lblOffset val="100"/>
        <c:noMultiLvlLbl val="0"/>
      </c:catAx>
      <c:valAx>
        <c:axId val="13280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2.4288116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97504"/>
        <c:axId val="132999040"/>
      </c:barChart>
      <c:catAx>
        <c:axId val="1329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99040"/>
        <c:crosses val="autoZero"/>
        <c:auto val="1"/>
        <c:lblAlgn val="ctr"/>
        <c:lblOffset val="100"/>
        <c:noMultiLvlLbl val="0"/>
      </c:catAx>
      <c:valAx>
        <c:axId val="13299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1772.3994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16576"/>
        <c:axId val="132907776"/>
      </c:barChart>
      <c:catAx>
        <c:axId val="1330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07776"/>
        <c:crosses val="autoZero"/>
        <c:auto val="1"/>
        <c:lblAlgn val="ctr"/>
        <c:lblOffset val="100"/>
        <c:noMultiLvlLbl val="0"/>
      </c:catAx>
      <c:valAx>
        <c:axId val="13290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5333.2285000000002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45792"/>
        <c:axId val="132947328"/>
      </c:barChart>
      <c:catAx>
        <c:axId val="13294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47328"/>
        <c:crosses val="autoZero"/>
        <c:auto val="1"/>
        <c:lblAlgn val="ctr"/>
        <c:lblOffset val="100"/>
        <c:noMultiLvlLbl val="0"/>
      </c:catAx>
      <c:valAx>
        <c:axId val="132947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155.94426999999999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47808"/>
        <c:axId val="133049344"/>
      </c:barChart>
      <c:catAx>
        <c:axId val="1330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9344"/>
        <c:crosses val="autoZero"/>
        <c:auto val="1"/>
        <c:lblAlgn val="ctr"/>
        <c:lblOffset val="100"/>
        <c:noMultiLvlLbl val="0"/>
      </c:catAx>
      <c:valAx>
        <c:axId val="13304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205.58920000000001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92480"/>
        <c:axId val="133094016"/>
      </c:barChart>
      <c:catAx>
        <c:axId val="13309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94016"/>
        <c:crosses val="autoZero"/>
        <c:auto val="1"/>
        <c:lblAlgn val="ctr"/>
        <c:lblOffset val="100"/>
        <c:noMultiLvlLbl val="0"/>
      </c:catAx>
      <c:valAx>
        <c:axId val="13309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15.954397999999999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24864"/>
        <c:axId val="133126400"/>
      </c:barChart>
      <c:catAx>
        <c:axId val="13312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26400"/>
        <c:crosses val="autoZero"/>
        <c:auto val="1"/>
        <c:lblAlgn val="ctr"/>
        <c:lblOffset val="100"/>
        <c:noMultiLvlLbl val="0"/>
      </c:catAx>
      <c:valAx>
        <c:axId val="13312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1267.1796999999999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47360"/>
        <c:axId val="133248896"/>
      </c:barChart>
      <c:catAx>
        <c:axId val="13324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48896"/>
        <c:crosses val="autoZero"/>
        <c:auto val="1"/>
        <c:lblAlgn val="ctr"/>
        <c:lblOffset val="100"/>
        <c:noMultiLvlLbl val="0"/>
      </c:catAx>
      <c:valAx>
        <c:axId val="1332488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5.1189348000000003E-2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79744"/>
        <c:axId val="133281280"/>
      </c:barChart>
      <c:catAx>
        <c:axId val="13327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81280"/>
        <c:crosses val="autoZero"/>
        <c:auto val="1"/>
        <c:lblAlgn val="ctr"/>
        <c:lblOffset val="100"/>
        <c:noMultiLvlLbl val="0"/>
      </c:catAx>
      <c:valAx>
        <c:axId val="13328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7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4.680231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07776"/>
        <c:axId val="133330048"/>
      </c:barChart>
      <c:catAx>
        <c:axId val="13330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0048"/>
        <c:crosses val="autoZero"/>
        <c:auto val="1"/>
        <c:lblAlgn val="ctr"/>
        <c:lblOffset val="100"/>
        <c:noMultiLvlLbl val="0"/>
      </c:catAx>
      <c:valAx>
        <c:axId val="13333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38.105269999999997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539456"/>
        <c:axId val="129549440"/>
      </c:barChart>
      <c:catAx>
        <c:axId val="12953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549440"/>
        <c:crosses val="autoZero"/>
        <c:auto val="1"/>
        <c:lblAlgn val="ctr"/>
        <c:lblOffset val="100"/>
        <c:noMultiLvlLbl val="0"/>
      </c:catAx>
      <c:valAx>
        <c:axId val="129549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5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109.447754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60640"/>
        <c:axId val="133362432"/>
      </c:barChart>
      <c:catAx>
        <c:axId val="13336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62432"/>
        <c:crosses val="autoZero"/>
        <c:auto val="1"/>
        <c:lblAlgn val="ctr"/>
        <c:lblOffset val="100"/>
        <c:noMultiLvlLbl val="0"/>
      </c:catAx>
      <c:valAx>
        <c:axId val="13336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127.09842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427968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27968"/>
        <c:crosses val="autoZero"/>
        <c:auto val="1"/>
        <c:lblAlgn val="ctr"/>
        <c:lblOffset val="100"/>
        <c:noMultiLvlLbl val="0"/>
      </c:catAx>
      <c:valAx>
        <c:axId val="13342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9.6620000000000008</c:v>
                </c:pt>
                <c:pt idx="1">
                  <c:v>14.981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1439232"/>
        <c:axId val="131449216"/>
      </c:barChart>
      <c:catAx>
        <c:axId val="1314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49216"/>
        <c:crosses val="autoZero"/>
        <c:auto val="1"/>
        <c:lblAlgn val="ctr"/>
        <c:lblOffset val="100"/>
        <c:noMultiLvlLbl val="0"/>
      </c:catAx>
      <c:valAx>
        <c:axId val="13144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15.738853000000001</c:v>
                </c:pt>
                <c:pt idx="1">
                  <c:v>19.284275000000001</c:v>
                </c:pt>
                <c:pt idx="2">
                  <c:v>16.355512999999998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825.41363999999999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502144"/>
        <c:axId val="120503680"/>
      </c:barChart>
      <c:catAx>
        <c:axId val="12050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503680"/>
        <c:crosses val="autoZero"/>
        <c:auto val="1"/>
        <c:lblAlgn val="ctr"/>
        <c:lblOffset val="100"/>
        <c:noMultiLvlLbl val="0"/>
      </c:catAx>
      <c:valAx>
        <c:axId val="12050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50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31.990507000000001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87232"/>
        <c:axId val="131488768"/>
      </c:barChart>
      <c:catAx>
        <c:axId val="1314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88768"/>
        <c:crosses val="autoZero"/>
        <c:auto val="1"/>
        <c:lblAlgn val="ctr"/>
        <c:lblOffset val="100"/>
        <c:noMultiLvlLbl val="0"/>
      </c:catAx>
      <c:valAx>
        <c:axId val="1314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71.156999999999996</c:v>
                </c:pt>
                <c:pt idx="1">
                  <c:v>11.192</c:v>
                </c:pt>
                <c:pt idx="2">
                  <c:v>17.651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1601536"/>
        <c:axId val="131603072"/>
      </c:barChart>
      <c:catAx>
        <c:axId val="1316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603072"/>
        <c:crosses val="autoZero"/>
        <c:auto val="1"/>
        <c:lblAlgn val="ctr"/>
        <c:lblOffset val="100"/>
        <c:noMultiLvlLbl val="0"/>
      </c:catAx>
      <c:valAx>
        <c:axId val="13160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6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2861.9859999999999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646208"/>
        <c:axId val="131647744"/>
      </c:barChart>
      <c:catAx>
        <c:axId val="13164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647744"/>
        <c:crosses val="autoZero"/>
        <c:auto val="1"/>
        <c:lblAlgn val="ctr"/>
        <c:lblOffset val="100"/>
        <c:noMultiLvlLbl val="0"/>
      </c:catAx>
      <c:valAx>
        <c:axId val="131647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64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139.90600000000001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7696"/>
        <c:axId val="133519232"/>
      </c:barChart>
      <c:catAx>
        <c:axId val="13351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232"/>
        <c:crosses val="autoZero"/>
        <c:auto val="1"/>
        <c:lblAlgn val="ctr"/>
        <c:lblOffset val="100"/>
        <c:noMultiLvlLbl val="0"/>
      </c:catAx>
      <c:valAx>
        <c:axId val="133519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608.58199999999999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20064"/>
        <c:axId val="140121600"/>
      </c:barChart>
      <c:catAx>
        <c:axId val="14012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21600"/>
        <c:crosses val="autoZero"/>
        <c:auto val="1"/>
        <c:lblAlgn val="ctr"/>
        <c:lblOffset val="100"/>
        <c:noMultiLvlLbl val="0"/>
      </c:catAx>
      <c:valAx>
        <c:axId val="14012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4.6190042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054400"/>
        <c:axId val="130060288"/>
      </c:barChart>
      <c:catAx>
        <c:axId val="13005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060288"/>
        <c:crosses val="autoZero"/>
        <c:auto val="1"/>
        <c:lblAlgn val="ctr"/>
        <c:lblOffset val="100"/>
        <c:noMultiLvlLbl val="0"/>
      </c:catAx>
      <c:valAx>
        <c:axId val="13006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0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8912.2080000000005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60384"/>
        <c:axId val="140174464"/>
      </c:barChart>
      <c:catAx>
        <c:axId val="140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74464"/>
        <c:crosses val="autoZero"/>
        <c:auto val="1"/>
        <c:lblAlgn val="ctr"/>
        <c:lblOffset val="100"/>
        <c:noMultiLvlLbl val="0"/>
      </c:catAx>
      <c:valAx>
        <c:axId val="1401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22.162855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20448"/>
        <c:axId val="140526336"/>
      </c:barChart>
      <c:catAx>
        <c:axId val="1405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26336"/>
        <c:crosses val="autoZero"/>
        <c:auto val="1"/>
        <c:lblAlgn val="ctr"/>
        <c:lblOffset val="100"/>
        <c:noMultiLvlLbl val="0"/>
      </c:catAx>
      <c:valAx>
        <c:axId val="14052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2.6525713999999998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65120"/>
        <c:axId val="140255616"/>
      </c:barChart>
      <c:catAx>
        <c:axId val="140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55616"/>
        <c:crosses val="autoZero"/>
        <c:auto val="1"/>
        <c:lblAlgn val="ctr"/>
        <c:lblOffset val="100"/>
        <c:noMultiLvlLbl val="0"/>
      </c:catAx>
      <c:valAx>
        <c:axId val="1402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307.91367000000002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077824"/>
        <c:axId val="130079360"/>
      </c:barChart>
      <c:catAx>
        <c:axId val="1300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079360"/>
        <c:crosses val="autoZero"/>
        <c:auto val="1"/>
        <c:lblAlgn val="ctr"/>
        <c:lblOffset val="100"/>
        <c:noMultiLvlLbl val="0"/>
      </c:catAx>
      <c:valAx>
        <c:axId val="13007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0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2.3522262999999999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131840"/>
        <c:axId val="130133376"/>
      </c:barChart>
      <c:catAx>
        <c:axId val="1301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133376"/>
        <c:crosses val="autoZero"/>
        <c:auto val="1"/>
        <c:lblAlgn val="ctr"/>
        <c:lblOffset val="100"/>
        <c:noMultiLvlLbl val="0"/>
      </c:catAx>
      <c:valAx>
        <c:axId val="130133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1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27.274874000000001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153472"/>
        <c:axId val="130163456"/>
      </c:barChart>
      <c:catAx>
        <c:axId val="1301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163456"/>
        <c:crosses val="autoZero"/>
        <c:auto val="1"/>
        <c:lblAlgn val="ctr"/>
        <c:lblOffset val="100"/>
        <c:noMultiLvlLbl val="0"/>
      </c:catAx>
      <c:valAx>
        <c:axId val="1301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2.6525713999999998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188800"/>
        <c:axId val="130190336"/>
      </c:barChart>
      <c:catAx>
        <c:axId val="1301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190336"/>
        <c:crosses val="autoZero"/>
        <c:auto val="1"/>
        <c:lblAlgn val="ctr"/>
        <c:lblOffset val="100"/>
        <c:noMultiLvlLbl val="0"/>
      </c:catAx>
      <c:valAx>
        <c:axId val="13019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1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893.34753000000001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47648"/>
        <c:axId val="132749184"/>
      </c:barChart>
      <c:catAx>
        <c:axId val="1327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49184"/>
        <c:crosses val="autoZero"/>
        <c:auto val="1"/>
        <c:lblAlgn val="ctr"/>
        <c:lblOffset val="100"/>
        <c:noMultiLvlLbl val="0"/>
      </c:catAx>
      <c:valAx>
        <c:axId val="13274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7.3181979999999998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62240"/>
        <c:axId val="132788608"/>
      </c:barChart>
      <c:catAx>
        <c:axId val="13276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88608"/>
        <c:crosses val="autoZero"/>
        <c:auto val="1"/>
        <c:lblAlgn val="ctr"/>
        <c:lblOffset val="100"/>
        <c:noMultiLvlLbl val="0"/>
      </c:catAx>
      <c:valAx>
        <c:axId val="13278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박순희, ID : H1900034)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13:34:31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2861.9859999999999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109.805466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38.105269999999997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71.156999999999996</v>
      </c>
      <c r="G8" s="60">
        <f>'DRIs DATA 입력'!G8</f>
        <v>11.192</v>
      </c>
      <c r="H8" s="60">
        <f>'DRIs DATA 입력'!H8</f>
        <v>17.651</v>
      </c>
      <c r="I8" s="47"/>
      <c r="J8" s="60" t="s">
        <v>217</v>
      </c>
      <c r="K8" s="60">
        <f>'DRIs DATA 입력'!K8</f>
        <v>9.6620000000000008</v>
      </c>
      <c r="L8" s="60">
        <f>'DRIs DATA 입력'!L8</f>
        <v>14.981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825.41363999999999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31.990507000000001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4.6190042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307.91367000000002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139.90600000000001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2.8333466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2.3522262999999999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27.274874000000001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2.6525713999999998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893.34753000000001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7.3181979999999998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4.2048854999999996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2.4288116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608.58199999999999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1772.3994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8912.2080000000005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5333.2285000000002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155.94426999999999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205.58920000000001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22.162855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15.954397999999999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1267.1796999999999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5.1189348000000003E-2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4.680231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109.447754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127.09842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293</v>
      </c>
      <c r="J5" s="67"/>
      <c r="K5" s="67" t="s">
        <v>294</v>
      </c>
      <c r="L5" s="67" t="s">
        <v>295</v>
      </c>
      <c r="N5" s="67"/>
      <c r="O5" s="67" t="s">
        <v>296</v>
      </c>
      <c r="P5" s="67" t="s">
        <v>297</v>
      </c>
      <c r="Q5" s="67" t="s">
        <v>298</v>
      </c>
      <c r="R5" s="67" t="s">
        <v>299</v>
      </c>
      <c r="S5" s="67" t="s">
        <v>300</v>
      </c>
      <c r="U5" s="67"/>
      <c r="V5" s="67" t="s">
        <v>296</v>
      </c>
      <c r="W5" s="67" t="s">
        <v>297</v>
      </c>
      <c r="X5" s="67" t="s">
        <v>298</v>
      </c>
      <c r="Y5" s="67" t="s">
        <v>299</v>
      </c>
      <c r="Z5" s="67" t="s">
        <v>300</v>
      </c>
    </row>
    <row r="6" spans="1:27">
      <c r="A6" s="67" t="s">
        <v>301</v>
      </c>
      <c r="B6" s="67">
        <v>1800</v>
      </c>
      <c r="C6" s="67">
        <v>2861.9859999999999</v>
      </c>
      <c r="E6" s="67" t="s">
        <v>302</v>
      </c>
      <c r="F6" s="67">
        <v>55</v>
      </c>
      <c r="G6" s="67">
        <v>15</v>
      </c>
      <c r="H6" s="67">
        <v>7</v>
      </c>
      <c r="J6" s="67" t="s">
        <v>302</v>
      </c>
      <c r="K6" s="67">
        <v>0.1</v>
      </c>
      <c r="L6" s="67">
        <v>4</v>
      </c>
      <c r="N6" s="67" t="s">
        <v>303</v>
      </c>
      <c r="O6" s="67">
        <v>40</v>
      </c>
      <c r="P6" s="67">
        <v>50</v>
      </c>
      <c r="Q6" s="67">
        <v>0</v>
      </c>
      <c r="R6" s="67">
        <v>0</v>
      </c>
      <c r="S6" s="67">
        <v>109.805466</v>
      </c>
      <c r="U6" s="67" t="s">
        <v>304</v>
      </c>
      <c r="V6" s="67">
        <v>0</v>
      </c>
      <c r="W6" s="67">
        <v>0</v>
      </c>
      <c r="X6" s="67">
        <v>20</v>
      </c>
      <c r="Y6" s="67">
        <v>0</v>
      </c>
      <c r="Z6" s="67">
        <v>38.105269999999997</v>
      </c>
    </row>
    <row r="7" spans="1:27">
      <c r="E7" s="67" t="s">
        <v>305</v>
      </c>
      <c r="F7" s="67">
        <v>65</v>
      </c>
      <c r="G7" s="67">
        <v>30</v>
      </c>
      <c r="H7" s="67">
        <v>20</v>
      </c>
      <c r="J7" s="67" t="s">
        <v>305</v>
      </c>
      <c r="K7" s="67">
        <v>1</v>
      </c>
      <c r="L7" s="67">
        <v>10</v>
      </c>
    </row>
    <row r="8" spans="1:27">
      <c r="E8" s="67" t="s">
        <v>306</v>
      </c>
      <c r="F8" s="67">
        <v>71.156999999999996</v>
      </c>
      <c r="G8" s="67">
        <v>11.192</v>
      </c>
      <c r="H8" s="67">
        <v>17.651</v>
      </c>
      <c r="J8" s="67" t="s">
        <v>306</v>
      </c>
      <c r="K8" s="67">
        <v>9.6620000000000008</v>
      </c>
      <c r="L8" s="67">
        <v>14.981</v>
      </c>
    </row>
    <row r="13" spans="1:27">
      <c r="A13" s="72" t="s">
        <v>307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308</v>
      </c>
      <c r="B14" s="71"/>
      <c r="C14" s="71"/>
      <c r="D14" s="71"/>
      <c r="E14" s="71"/>
      <c r="F14" s="71"/>
      <c r="H14" s="71" t="s">
        <v>309</v>
      </c>
      <c r="I14" s="71"/>
      <c r="J14" s="71"/>
      <c r="K14" s="71"/>
      <c r="L14" s="71"/>
      <c r="M14" s="71"/>
      <c r="O14" s="71" t="s">
        <v>310</v>
      </c>
      <c r="P14" s="71"/>
      <c r="Q14" s="71"/>
      <c r="R14" s="71"/>
      <c r="S14" s="71"/>
      <c r="T14" s="71"/>
      <c r="V14" s="71" t="s">
        <v>311</v>
      </c>
      <c r="W14" s="71"/>
      <c r="X14" s="71"/>
      <c r="Y14" s="71"/>
      <c r="Z14" s="71"/>
      <c r="AA14" s="71"/>
    </row>
    <row r="15" spans="1:27">
      <c r="A15" s="67"/>
      <c r="B15" s="67" t="s">
        <v>296</v>
      </c>
      <c r="C15" s="67" t="s">
        <v>297</v>
      </c>
      <c r="D15" s="67" t="s">
        <v>298</v>
      </c>
      <c r="E15" s="67" t="s">
        <v>299</v>
      </c>
      <c r="F15" s="67" t="s">
        <v>300</v>
      </c>
      <c r="H15" s="67"/>
      <c r="I15" s="67" t="s">
        <v>296</v>
      </c>
      <c r="J15" s="67" t="s">
        <v>297</v>
      </c>
      <c r="K15" s="67" t="s">
        <v>298</v>
      </c>
      <c r="L15" s="67" t="s">
        <v>299</v>
      </c>
      <c r="M15" s="67" t="s">
        <v>300</v>
      </c>
      <c r="O15" s="67"/>
      <c r="P15" s="67" t="s">
        <v>296</v>
      </c>
      <c r="Q15" s="67" t="s">
        <v>297</v>
      </c>
      <c r="R15" s="67" t="s">
        <v>298</v>
      </c>
      <c r="S15" s="67" t="s">
        <v>299</v>
      </c>
      <c r="T15" s="67" t="s">
        <v>300</v>
      </c>
      <c r="V15" s="67"/>
      <c r="W15" s="67" t="s">
        <v>296</v>
      </c>
      <c r="X15" s="67" t="s">
        <v>297</v>
      </c>
      <c r="Y15" s="67" t="s">
        <v>298</v>
      </c>
      <c r="Z15" s="67" t="s">
        <v>299</v>
      </c>
      <c r="AA15" s="67" t="s">
        <v>300</v>
      </c>
    </row>
    <row r="16" spans="1:27">
      <c r="A16" s="67" t="s">
        <v>312</v>
      </c>
      <c r="B16" s="67">
        <v>430</v>
      </c>
      <c r="C16" s="67">
        <v>600</v>
      </c>
      <c r="D16" s="67">
        <v>0</v>
      </c>
      <c r="E16" s="67">
        <v>3000</v>
      </c>
      <c r="F16" s="67">
        <v>825.41363999999999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31.990507000000001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4.6190042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307.91367000000002</v>
      </c>
    </row>
    <row r="23" spans="1:62">
      <c r="A23" s="72" t="s">
        <v>313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314</v>
      </c>
      <c r="B24" s="71"/>
      <c r="C24" s="71"/>
      <c r="D24" s="71"/>
      <c r="E24" s="71"/>
      <c r="F24" s="71"/>
      <c r="H24" s="71" t="s">
        <v>315</v>
      </c>
      <c r="I24" s="71"/>
      <c r="J24" s="71"/>
      <c r="K24" s="71"/>
      <c r="L24" s="71"/>
      <c r="M24" s="71"/>
      <c r="O24" s="71" t="s">
        <v>316</v>
      </c>
      <c r="P24" s="71"/>
      <c r="Q24" s="71"/>
      <c r="R24" s="71"/>
      <c r="S24" s="71"/>
      <c r="T24" s="71"/>
      <c r="V24" s="71" t="s">
        <v>317</v>
      </c>
      <c r="W24" s="71"/>
      <c r="X24" s="71"/>
      <c r="Y24" s="71"/>
      <c r="Z24" s="71"/>
      <c r="AA24" s="71"/>
      <c r="AC24" s="71" t="s">
        <v>318</v>
      </c>
      <c r="AD24" s="71"/>
      <c r="AE24" s="71"/>
      <c r="AF24" s="71"/>
      <c r="AG24" s="71"/>
      <c r="AH24" s="71"/>
      <c r="AJ24" s="71" t="s">
        <v>319</v>
      </c>
      <c r="AK24" s="71"/>
      <c r="AL24" s="71"/>
      <c r="AM24" s="71"/>
      <c r="AN24" s="71"/>
      <c r="AO24" s="71"/>
      <c r="AQ24" s="71" t="s">
        <v>320</v>
      </c>
      <c r="AR24" s="71"/>
      <c r="AS24" s="71"/>
      <c r="AT24" s="71"/>
      <c r="AU24" s="71"/>
      <c r="AV24" s="71"/>
      <c r="AX24" s="71" t="s">
        <v>321</v>
      </c>
      <c r="AY24" s="71"/>
      <c r="AZ24" s="71"/>
      <c r="BA24" s="71"/>
      <c r="BB24" s="71"/>
      <c r="BC24" s="71"/>
      <c r="BE24" s="71" t="s">
        <v>322</v>
      </c>
      <c r="BF24" s="71"/>
      <c r="BG24" s="71"/>
      <c r="BH24" s="71"/>
      <c r="BI24" s="71"/>
      <c r="BJ24" s="71"/>
    </row>
    <row r="25" spans="1:62">
      <c r="A25" s="67"/>
      <c r="B25" s="67" t="s">
        <v>296</v>
      </c>
      <c r="C25" s="67" t="s">
        <v>297</v>
      </c>
      <c r="D25" s="67" t="s">
        <v>298</v>
      </c>
      <c r="E25" s="67" t="s">
        <v>299</v>
      </c>
      <c r="F25" s="67" t="s">
        <v>300</v>
      </c>
      <c r="H25" s="67"/>
      <c r="I25" s="67" t="s">
        <v>296</v>
      </c>
      <c r="J25" s="67" t="s">
        <v>297</v>
      </c>
      <c r="K25" s="67" t="s">
        <v>298</v>
      </c>
      <c r="L25" s="67" t="s">
        <v>299</v>
      </c>
      <c r="M25" s="67" t="s">
        <v>300</v>
      </c>
      <c r="O25" s="67"/>
      <c r="P25" s="67" t="s">
        <v>296</v>
      </c>
      <c r="Q25" s="67" t="s">
        <v>297</v>
      </c>
      <c r="R25" s="67" t="s">
        <v>298</v>
      </c>
      <c r="S25" s="67" t="s">
        <v>299</v>
      </c>
      <c r="T25" s="67" t="s">
        <v>300</v>
      </c>
      <c r="V25" s="67"/>
      <c r="W25" s="67" t="s">
        <v>296</v>
      </c>
      <c r="X25" s="67" t="s">
        <v>297</v>
      </c>
      <c r="Y25" s="67" t="s">
        <v>298</v>
      </c>
      <c r="Z25" s="67" t="s">
        <v>299</v>
      </c>
      <c r="AA25" s="67" t="s">
        <v>300</v>
      </c>
      <c r="AC25" s="67"/>
      <c r="AD25" s="67" t="s">
        <v>296</v>
      </c>
      <c r="AE25" s="67" t="s">
        <v>297</v>
      </c>
      <c r="AF25" s="67" t="s">
        <v>298</v>
      </c>
      <c r="AG25" s="67" t="s">
        <v>299</v>
      </c>
      <c r="AH25" s="67" t="s">
        <v>300</v>
      </c>
      <c r="AJ25" s="67"/>
      <c r="AK25" s="67" t="s">
        <v>296</v>
      </c>
      <c r="AL25" s="67" t="s">
        <v>297</v>
      </c>
      <c r="AM25" s="67" t="s">
        <v>298</v>
      </c>
      <c r="AN25" s="67" t="s">
        <v>299</v>
      </c>
      <c r="AO25" s="67" t="s">
        <v>300</v>
      </c>
      <c r="AQ25" s="67"/>
      <c r="AR25" s="67" t="s">
        <v>296</v>
      </c>
      <c r="AS25" s="67" t="s">
        <v>297</v>
      </c>
      <c r="AT25" s="67" t="s">
        <v>298</v>
      </c>
      <c r="AU25" s="67" t="s">
        <v>299</v>
      </c>
      <c r="AV25" s="67" t="s">
        <v>300</v>
      </c>
      <c r="AX25" s="67"/>
      <c r="AY25" s="67" t="s">
        <v>296</v>
      </c>
      <c r="AZ25" s="67" t="s">
        <v>297</v>
      </c>
      <c r="BA25" s="67" t="s">
        <v>298</v>
      </c>
      <c r="BB25" s="67" t="s">
        <v>299</v>
      </c>
      <c r="BC25" s="67" t="s">
        <v>300</v>
      </c>
      <c r="BE25" s="67"/>
      <c r="BF25" s="67" t="s">
        <v>296</v>
      </c>
      <c r="BG25" s="67" t="s">
        <v>297</v>
      </c>
      <c r="BH25" s="67" t="s">
        <v>298</v>
      </c>
      <c r="BI25" s="67" t="s">
        <v>299</v>
      </c>
      <c r="BJ25" s="67" t="s">
        <v>300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139.90600000000001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2.8333466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2.3522262999999999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27.274874000000001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2.6525713999999998</v>
      </c>
      <c r="AJ26" s="67" t="s">
        <v>323</v>
      </c>
      <c r="AK26" s="67">
        <v>320</v>
      </c>
      <c r="AL26" s="67">
        <v>400</v>
      </c>
      <c r="AM26" s="67">
        <v>0</v>
      </c>
      <c r="AN26" s="67">
        <v>1000</v>
      </c>
      <c r="AO26" s="67">
        <v>893.34753000000001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7.3181979999999998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4.2048854999999996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2.4288116</v>
      </c>
    </row>
    <row r="33" spans="1:68">
      <c r="A33" s="72" t="s">
        <v>324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325</v>
      </c>
      <c r="B34" s="71"/>
      <c r="C34" s="71"/>
      <c r="D34" s="71"/>
      <c r="E34" s="71"/>
      <c r="F34" s="71"/>
      <c r="H34" s="71" t="s">
        <v>326</v>
      </c>
      <c r="I34" s="71"/>
      <c r="J34" s="71"/>
      <c r="K34" s="71"/>
      <c r="L34" s="71"/>
      <c r="M34" s="71"/>
      <c r="O34" s="71" t="s">
        <v>327</v>
      </c>
      <c r="P34" s="71"/>
      <c r="Q34" s="71"/>
      <c r="R34" s="71"/>
      <c r="S34" s="71"/>
      <c r="T34" s="71"/>
      <c r="V34" s="71" t="s">
        <v>328</v>
      </c>
      <c r="W34" s="71"/>
      <c r="X34" s="71"/>
      <c r="Y34" s="71"/>
      <c r="Z34" s="71"/>
      <c r="AA34" s="71"/>
      <c r="AC34" s="71" t="s">
        <v>329</v>
      </c>
      <c r="AD34" s="71"/>
      <c r="AE34" s="71"/>
      <c r="AF34" s="71"/>
      <c r="AG34" s="71"/>
      <c r="AH34" s="71"/>
      <c r="AJ34" s="71" t="s">
        <v>330</v>
      </c>
      <c r="AK34" s="71"/>
      <c r="AL34" s="71"/>
      <c r="AM34" s="71"/>
      <c r="AN34" s="71"/>
      <c r="AO34" s="71"/>
    </row>
    <row r="35" spans="1:68">
      <c r="A35" s="67"/>
      <c r="B35" s="67" t="s">
        <v>296</v>
      </c>
      <c r="C35" s="67" t="s">
        <v>297</v>
      </c>
      <c r="D35" s="67" t="s">
        <v>298</v>
      </c>
      <c r="E35" s="67" t="s">
        <v>299</v>
      </c>
      <c r="F35" s="67" t="s">
        <v>300</v>
      </c>
      <c r="H35" s="67"/>
      <c r="I35" s="67" t="s">
        <v>296</v>
      </c>
      <c r="J35" s="67" t="s">
        <v>297</v>
      </c>
      <c r="K35" s="67" t="s">
        <v>298</v>
      </c>
      <c r="L35" s="67" t="s">
        <v>299</v>
      </c>
      <c r="M35" s="67" t="s">
        <v>300</v>
      </c>
      <c r="O35" s="67"/>
      <c r="P35" s="67" t="s">
        <v>296</v>
      </c>
      <c r="Q35" s="67" t="s">
        <v>297</v>
      </c>
      <c r="R35" s="67" t="s">
        <v>298</v>
      </c>
      <c r="S35" s="67" t="s">
        <v>299</v>
      </c>
      <c r="T35" s="67" t="s">
        <v>300</v>
      </c>
      <c r="V35" s="67"/>
      <c r="W35" s="67" t="s">
        <v>296</v>
      </c>
      <c r="X35" s="67" t="s">
        <v>297</v>
      </c>
      <c r="Y35" s="67" t="s">
        <v>298</v>
      </c>
      <c r="Z35" s="67" t="s">
        <v>299</v>
      </c>
      <c r="AA35" s="67" t="s">
        <v>300</v>
      </c>
      <c r="AC35" s="67"/>
      <c r="AD35" s="67" t="s">
        <v>296</v>
      </c>
      <c r="AE35" s="67" t="s">
        <v>297</v>
      </c>
      <c r="AF35" s="67" t="s">
        <v>298</v>
      </c>
      <c r="AG35" s="67" t="s">
        <v>299</v>
      </c>
      <c r="AH35" s="67" t="s">
        <v>300</v>
      </c>
      <c r="AJ35" s="67"/>
      <c r="AK35" s="67" t="s">
        <v>296</v>
      </c>
      <c r="AL35" s="67" t="s">
        <v>297</v>
      </c>
      <c r="AM35" s="67" t="s">
        <v>298</v>
      </c>
      <c r="AN35" s="67" t="s">
        <v>299</v>
      </c>
      <c r="AO35" s="67" t="s">
        <v>300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608.58199999999999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1772.3994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8912.2080000000005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5333.2285000000002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155.94426999999999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205.58920000000001</v>
      </c>
    </row>
    <row r="43" spans="1:68">
      <c r="A43" s="72" t="s">
        <v>331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332</v>
      </c>
      <c r="B44" s="71"/>
      <c r="C44" s="71"/>
      <c r="D44" s="71"/>
      <c r="E44" s="71"/>
      <c r="F44" s="71"/>
      <c r="H44" s="71" t="s">
        <v>333</v>
      </c>
      <c r="I44" s="71"/>
      <c r="J44" s="71"/>
      <c r="K44" s="71"/>
      <c r="L44" s="71"/>
      <c r="M44" s="71"/>
      <c r="O44" s="71" t="s">
        <v>334</v>
      </c>
      <c r="P44" s="71"/>
      <c r="Q44" s="71"/>
      <c r="R44" s="71"/>
      <c r="S44" s="71"/>
      <c r="T44" s="71"/>
      <c r="V44" s="71" t="s">
        <v>335</v>
      </c>
      <c r="W44" s="71"/>
      <c r="X44" s="71"/>
      <c r="Y44" s="71"/>
      <c r="Z44" s="71"/>
      <c r="AA44" s="71"/>
      <c r="AC44" s="71" t="s">
        <v>336</v>
      </c>
      <c r="AD44" s="71"/>
      <c r="AE44" s="71"/>
      <c r="AF44" s="71"/>
      <c r="AG44" s="71"/>
      <c r="AH44" s="71"/>
      <c r="AJ44" s="71" t="s">
        <v>337</v>
      </c>
      <c r="AK44" s="71"/>
      <c r="AL44" s="71"/>
      <c r="AM44" s="71"/>
      <c r="AN44" s="71"/>
      <c r="AO44" s="71"/>
      <c r="AQ44" s="71" t="s">
        <v>338</v>
      </c>
      <c r="AR44" s="71"/>
      <c r="AS44" s="71"/>
      <c r="AT44" s="71"/>
      <c r="AU44" s="71"/>
      <c r="AV44" s="71"/>
      <c r="AX44" s="71" t="s">
        <v>339</v>
      </c>
      <c r="AY44" s="71"/>
      <c r="AZ44" s="71"/>
      <c r="BA44" s="71"/>
      <c r="BB44" s="71"/>
      <c r="BC44" s="71"/>
      <c r="BE44" s="71" t="s">
        <v>340</v>
      </c>
      <c r="BF44" s="71"/>
      <c r="BG44" s="71"/>
      <c r="BH44" s="71"/>
      <c r="BI44" s="71"/>
      <c r="BJ44" s="71"/>
    </row>
    <row r="45" spans="1:68">
      <c r="A45" s="67"/>
      <c r="B45" s="67" t="s">
        <v>296</v>
      </c>
      <c r="C45" s="67" t="s">
        <v>297</v>
      </c>
      <c r="D45" s="67" t="s">
        <v>298</v>
      </c>
      <c r="E45" s="67" t="s">
        <v>299</v>
      </c>
      <c r="F45" s="67" t="s">
        <v>300</v>
      </c>
      <c r="H45" s="67"/>
      <c r="I45" s="67" t="s">
        <v>296</v>
      </c>
      <c r="J45" s="67" t="s">
        <v>297</v>
      </c>
      <c r="K45" s="67" t="s">
        <v>298</v>
      </c>
      <c r="L45" s="67" t="s">
        <v>299</v>
      </c>
      <c r="M45" s="67" t="s">
        <v>300</v>
      </c>
      <c r="O45" s="67"/>
      <c r="P45" s="67" t="s">
        <v>296</v>
      </c>
      <c r="Q45" s="67" t="s">
        <v>297</v>
      </c>
      <c r="R45" s="67" t="s">
        <v>298</v>
      </c>
      <c r="S45" s="67" t="s">
        <v>299</v>
      </c>
      <c r="T45" s="67" t="s">
        <v>300</v>
      </c>
      <c r="V45" s="67"/>
      <c r="W45" s="67" t="s">
        <v>296</v>
      </c>
      <c r="X45" s="67" t="s">
        <v>297</v>
      </c>
      <c r="Y45" s="67" t="s">
        <v>298</v>
      </c>
      <c r="Z45" s="67" t="s">
        <v>299</v>
      </c>
      <c r="AA45" s="67" t="s">
        <v>300</v>
      </c>
      <c r="AC45" s="67"/>
      <c r="AD45" s="67" t="s">
        <v>296</v>
      </c>
      <c r="AE45" s="67" t="s">
        <v>297</v>
      </c>
      <c r="AF45" s="67" t="s">
        <v>298</v>
      </c>
      <c r="AG45" s="67" t="s">
        <v>299</v>
      </c>
      <c r="AH45" s="67" t="s">
        <v>300</v>
      </c>
      <c r="AJ45" s="67"/>
      <c r="AK45" s="67" t="s">
        <v>296</v>
      </c>
      <c r="AL45" s="67" t="s">
        <v>297</v>
      </c>
      <c r="AM45" s="67" t="s">
        <v>298</v>
      </c>
      <c r="AN45" s="67" t="s">
        <v>299</v>
      </c>
      <c r="AO45" s="67" t="s">
        <v>300</v>
      </c>
      <c r="AQ45" s="67"/>
      <c r="AR45" s="67" t="s">
        <v>296</v>
      </c>
      <c r="AS45" s="67" t="s">
        <v>297</v>
      </c>
      <c r="AT45" s="67" t="s">
        <v>298</v>
      </c>
      <c r="AU45" s="67" t="s">
        <v>299</v>
      </c>
      <c r="AV45" s="67" t="s">
        <v>300</v>
      </c>
      <c r="AX45" s="67"/>
      <c r="AY45" s="67" t="s">
        <v>296</v>
      </c>
      <c r="AZ45" s="67" t="s">
        <v>297</v>
      </c>
      <c r="BA45" s="67" t="s">
        <v>298</v>
      </c>
      <c r="BB45" s="67" t="s">
        <v>299</v>
      </c>
      <c r="BC45" s="67" t="s">
        <v>300</v>
      </c>
      <c r="BE45" s="67"/>
      <c r="BF45" s="67" t="s">
        <v>296</v>
      </c>
      <c r="BG45" s="67" t="s">
        <v>297</v>
      </c>
      <c r="BH45" s="67" t="s">
        <v>298</v>
      </c>
      <c r="BI45" s="67" t="s">
        <v>299</v>
      </c>
      <c r="BJ45" s="67" t="s">
        <v>300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22.162855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15.954397999999999</v>
      </c>
      <c r="O46" s="67" t="s">
        <v>341</v>
      </c>
      <c r="P46" s="67">
        <v>600</v>
      </c>
      <c r="Q46" s="67">
        <v>800</v>
      </c>
      <c r="R46" s="67">
        <v>0</v>
      </c>
      <c r="S46" s="67">
        <v>10000</v>
      </c>
      <c r="T46" s="67">
        <v>1267.1796999999999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5.1189348000000003E-2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4.680231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109.447754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127.09842</v>
      </c>
      <c r="AX46" s="67" t="s">
        <v>342</v>
      </c>
      <c r="AY46" s="67"/>
      <c r="AZ46" s="67"/>
      <c r="BA46" s="67"/>
      <c r="BB46" s="67"/>
      <c r="BC46" s="67"/>
      <c r="BE46" s="67" t="s">
        <v>343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51</v>
      </c>
      <c r="E2" s="66">
        <v>2861.9859999999999</v>
      </c>
      <c r="F2" s="66">
        <v>442.66899999999998</v>
      </c>
      <c r="G2" s="66">
        <v>69.628044000000003</v>
      </c>
      <c r="H2" s="66">
        <v>33.671317999999999</v>
      </c>
      <c r="I2" s="66">
        <v>35.956726000000003</v>
      </c>
      <c r="J2" s="66">
        <v>109.805466</v>
      </c>
      <c r="K2" s="66">
        <v>51.492825000000003</v>
      </c>
      <c r="L2" s="66">
        <v>58.312640000000002</v>
      </c>
      <c r="M2" s="66">
        <v>38.105269999999997</v>
      </c>
      <c r="N2" s="66">
        <v>3.8521073000000001</v>
      </c>
      <c r="O2" s="66">
        <v>21.092213000000001</v>
      </c>
      <c r="P2" s="66">
        <v>1396.7774999999999</v>
      </c>
      <c r="Q2" s="66">
        <v>40.193375000000003</v>
      </c>
      <c r="R2" s="66">
        <v>825.41363999999999</v>
      </c>
      <c r="S2" s="66">
        <v>177.81071</v>
      </c>
      <c r="T2" s="66">
        <v>7771.2349999999997</v>
      </c>
      <c r="U2" s="66">
        <v>4.6190042</v>
      </c>
      <c r="V2" s="66">
        <v>31.990507000000001</v>
      </c>
      <c r="W2" s="66">
        <v>307.91367000000002</v>
      </c>
      <c r="X2" s="66">
        <v>139.90600000000001</v>
      </c>
      <c r="Y2" s="66">
        <v>2.8333466</v>
      </c>
      <c r="Z2" s="66">
        <v>2.3522262999999999</v>
      </c>
      <c r="AA2" s="66">
        <v>27.274874000000001</v>
      </c>
      <c r="AB2" s="66">
        <v>2.6525713999999998</v>
      </c>
      <c r="AC2" s="66">
        <v>893.34753000000001</v>
      </c>
      <c r="AD2" s="66">
        <v>7.3181979999999998</v>
      </c>
      <c r="AE2" s="66">
        <v>4.2048854999999996</v>
      </c>
      <c r="AF2" s="66">
        <v>2.4288116</v>
      </c>
      <c r="AG2" s="66">
        <v>608.58199999999999</v>
      </c>
      <c r="AH2" s="66">
        <v>413.03778</v>
      </c>
      <c r="AI2" s="66">
        <v>195.54422</v>
      </c>
      <c r="AJ2" s="66">
        <v>1772.3994</v>
      </c>
      <c r="AK2" s="66">
        <v>8912.2080000000005</v>
      </c>
      <c r="AL2" s="66">
        <v>155.94426999999999</v>
      </c>
      <c r="AM2" s="66">
        <v>5333.2285000000002</v>
      </c>
      <c r="AN2" s="66">
        <v>205.58920000000001</v>
      </c>
      <c r="AO2" s="66">
        <v>22.162855</v>
      </c>
      <c r="AP2" s="66">
        <v>14.754991</v>
      </c>
      <c r="AQ2" s="66">
        <v>7.4078654999999998</v>
      </c>
      <c r="AR2" s="66">
        <v>15.954397999999999</v>
      </c>
      <c r="AS2" s="66">
        <v>1267.1796999999999</v>
      </c>
      <c r="AT2" s="66">
        <v>5.1189348000000003E-2</v>
      </c>
      <c r="AU2" s="66">
        <v>4.680231</v>
      </c>
      <c r="AV2" s="66">
        <v>109.447754</v>
      </c>
      <c r="AW2" s="66">
        <v>127.09842</v>
      </c>
      <c r="AX2" s="66">
        <v>0.14879856999999999</v>
      </c>
      <c r="AY2" s="66">
        <v>2.1874503999999999</v>
      </c>
      <c r="AZ2" s="66">
        <v>591.22155999999995</v>
      </c>
      <c r="BA2" s="66">
        <v>51.40896</v>
      </c>
      <c r="BB2" s="66">
        <v>15.738853000000001</v>
      </c>
      <c r="BC2" s="66">
        <v>19.284275000000001</v>
      </c>
      <c r="BD2" s="66">
        <v>16.355512999999998</v>
      </c>
      <c r="BE2" s="66">
        <v>0.73126389999999997</v>
      </c>
      <c r="BF2" s="66">
        <v>4.0985683999999996</v>
      </c>
      <c r="BG2" s="66">
        <v>1.1518281E-3</v>
      </c>
      <c r="BH2" s="66">
        <v>5.9302966E-3</v>
      </c>
      <c r="BI2" s="66">
        <v>6.4126816999999997E-3</v>
      </c>
      <c r="BJ2" s="66">
        <v>5.2312764999999997E-2</v>
      </c>
      <c r="BK2" s="66">
        <v>8.8602166000000004E-5</v>
      </c>
      <c r="BL2" s="66">
        <v>0.600267</v>
      </c>
      <c r="BM2" s="66">
        <v>7.3078265</v>
      </c>
      <c r="BN2" s="66">
        <v>2.6826403000000001</v>
      </c>
      <c r="BO2" s="66">
        <v>127.72799000000001</v>
      </c>
      <c r="BP2" s="66">
        <v>23.053008999999999</v>
      </c>
      <c r="BQ2" s="66">
        <v>42.366436</v>
      </c>
      <c r="BR2" s="66">
        <v>150.22248999999999</v>
      </c>
      <c r="BS2" s="66">
        <v>45.325614999999999</v>
      </c>
      <c r="BT2" s="66">
        <v>28.238486999999999</v>
      </c>
      <c r="BU2" s="66">
        <v>7.6398540000000001E-2</v>
      </c>
      <c r="BV2" s="66">
        <v>2.9396855999999999E-2</v>
      </c>
      <c r="BW2" s="66">
        <v>1.8205897</v>
      </c>
      <c r="BX2" s="66">
        <v>2.2018599999999999</v>
      </c>
      <c r="BY2" s="66">
        <v>0.19295119999999999</v>
      </c>
      <c r="BZ2" s="66">
        <v>1.1283224000000001E-3</v>
      </c>
      <c r="CA2" s="66">
        <v>1.8179799999999999</v>
      </c>
      <c r="CB2" s="66">
        <v>1.3007875E-2</v>
      </c>
      <c r="CC2" s="66">
        <v>0.30100631999999999</v>
      </c>
      <c r="CD2" s="66">
        <v>1.0084624</v>
      </c>
      <c r="CE2" s="66">
        <v>6.3191849999999994E-2</v>
      </c>
      <c r="CF2" s="66">
        <v>0.16522244</v>
      </c>
      <c r="CG2" s="66">
        <v>2.4899998E-6</v>
      </c>
      <c r="CH2" s="66">
        <v>2.3885533E-2</v>
      </c>
      <c r="CI2" s="66">
        <v>2.5329929999999999E-3</v>
      </c>
      <c r="CJ2" s="66">
        <v>2.4201807999999998</v>
      </c>
      <c r="CK2" s="66">
        <v>1.5071324000000001E-2</v>
      </c>
      <c r="CL2" s="66">
        <v>1.2997354000000001</v>
      </c>
      <c r="CM2" s="66">
        <v>6.7028603999999996</v>
      </c>
      <c r="CN2" s="66">
        <v>2429.1304</v>
      </c>
      <c r="CO2" s="66">
        <v>4096.1342999999997</v>
      </c>
      <c r="CP2" s="66">
        <v>2396.056</v>
      </c>
      <c r="CQ2" s="66">
        <v>929.89959999999996</v>
      </c>
      <c r="CR2" s="66">
        <v>508.33328</v>
      </c>
      <c r="CS2" s="66">
        <v>445.22903000000002</v>
      </c>
      <c r="CT2" s="66">
        <v>2391.4409999999998</v>
      </c>
      <c r="CU2" s="66">
        <v>1391.6935000000001</v>
      </c>
      <c r="CV2" s="66">
        <v>1386.0094999999999</v>
      </c>
      <c r="CW2" s="66">
        <v>1622.002</v>
      </c>
      <c r="CX2" s="66">
        <v>465.59582999999998</v>
      </c>
      <c r="CY2" s="66">
        <v>3100.6806999999999</v>
      </c>
      <c r="CZ2" s="66">
        <v>1653.9742000000001</v>
      </c>
      <c r="DA2" s="66">
        <v>3588.4395</v>
      </c>
      <c r="DB2" s="66">
        <v>3567.5183000000002</v>
      </c>
      <c r="DC2" s="66">
        <v>5072.152</v>
      </c>
      <c r="DD2" s="66">
        <v>8386.2870000000003</v>
      </c>
      <c r="DE2" s="66">
        <v>1810.4766999999999</v>
      </c>
      <c r="DF2" s="66">
        <v>4145.8509999999997</v>
      </c>
      <c r="DG2" s="66">
        <v>1864.4398000000001</v>
      </c>
      <c r="DH2" s="66">
        <v>54.826411999999998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51.40896</v>
      </c>
      <c r="B6">
        <f>BB2</f>
        <v>15.738853000000001</v>
      </c>
      <c r="C6">
        <f>BC2</f>
        <v>19.284275000000001</v>
      </c>
      <c r="D6">
        <f>BD2</f>
        <v>16.355512999999998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24826</v>
      </c>
      <c r="C2" s="57">
        <f ca="1">YEAR(TODAY())-YEAR(B2)+IF(TODAY()&gt;=DATE(YEAR(TODAY()),MONTH(B2),DAY(B2)),0,-1)</f>
        <v>52</v>
      </c>
      <c r="E2" s="53">
        <v>156</v>
      </c>
      <c r="F2" s="54" t="s">
        <v>40</v>
      </c>
      <c r="G2" s="53">
        <v>58</v>
      </c>
      <c r="H2" s="52" t="s">
        <v>42</v>
      </c>
      <c r="I2" s="74">
        <f>ROUND(G3/E3^2,1)</f>
        <v>23.8</v>
      </c>
    </row>
    <row r="3" spans="1:9">
      <c r="E3" s="52">
        <f>E2/100</f>
        <v>1.56</v>
      </c>
      <c r="F3" s="52" t="s">
        <v>41</v>
      </c>
      <c r="G3" s="52">
        <f>G2</f>
        <v>58</v>
      </c>
      <c r="H3" s="52" t="s">
        <v>42</v>
      </c>
      <c r="I3" s="74"/>
    </row>
    <row r="4" spans="1:9">
      <c r="A4" t="s">
        <v>274</v>
      </c>
    </row>
    <row r="5" spans="1:9">
      <c r="B5" s="61">
        <v>43690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박순희, ID : H1900034)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13:34:31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43690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156</v>
      </c>
      <c r="L12" s="125"/>
      <c r="M12" s="118">
        <f>'개인정보 및 신체계측 입력'!G2</f>
        <v>58</v>
      </c>
      <c r="N12" s="119"/>
      <c r="O12" s="114" t="s">
        <v>272</v>
      </c>
      <c r="P12" s="108"/>
      <c r="Q12" s="111">
        <f>'개인정보 및 신체계측 입력'!I2</f>
        <v>23.8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박순희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71.156999999999996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11.192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17.651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0.8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15</v>
      </c>
      <c r="L72" s="37" t="s">
        <v>54</v>
      </c>
      <c r="M72" s="37">
        <f>ROUND('DRIs DATA'!K8,1)</f>
        <v>9.6999999999999993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110.06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266.58999999999997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139.91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176.84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76.069999999999993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594.15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221.63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2020-02-05T23:58:44Z</dcterms:modified>
</cp:coreProperties>
</file>