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<sst xmlns="http://schemas.openxmlformats.org/spreadsheetml/2006/main" count="692" uniqueCount="337">
  <si>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</si>
  <si>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</si>
  <si>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</si>
  <si>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</si>
  <si>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</si>
  <si>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</si>
  <si>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</si>
  <si>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</si>
  <si>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</si>
  <si>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</si>
  <si>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</si>
  <si>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</si>
  <si>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</si>
  <si>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</si>
  <si>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</si>
  <si>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</si>
  <si>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</si>
  <si>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</si>
  <si>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</si>
  <si>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</si>
  <si>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</si>
  <si>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</si>
  <si>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</si>
  <si>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</si>
  <si>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</si>
  <si>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</si>
  <si>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</si>
  <si>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</si>
  <si>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</si>
  <si>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</si>
  <si>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</si>
  <si>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</si>
  <si>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</si>
  <si>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</si>
  <si>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</si>
  <si>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</si>
  <si>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</si>
  <si>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</si>
  <si>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</si>
  <si>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</si>
  <si>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</si>
  <si>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</si>
  <si>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</si>
  <si>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</si>
  <si>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</si>
  <si>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</si>
  <si>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</si>
  <si>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</si>
  <si>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</si>
  <si>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</si>
  <si>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</si>
  <si>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</si>
  <si>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</si>
  <si>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</si>
  <si>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</si>
  <si>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</si>
  <si>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</si>
  <si>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</si>
  <si>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</si>
  <si>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</si>
  <si>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</si>
  <si>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</si>
  <si>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</si>
  <si>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</si>
  <si>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</si>
  <si>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</si>
  <si>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</si>
  <si>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</si>
  <si>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</si>
  <si>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</si>
  <si>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</si>
  <si>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</si>
  <si>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</si>
  <si>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</si>
  <si>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</si>
  <si>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</si>
  <si>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</si>
  <si>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</si>
  <si>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</si>
  <si>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</si>
  <si>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</si>
  <si>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</si>
  <si>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</si>
  <si>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</si>
  <si>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</si>
  <si>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</si>
  <si>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</si>
  <si>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</si>
  <si>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</si>
  <si>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</si>
  <si>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</si>
  <si>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</si>
  <si>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</si>
  <si>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</si>
  <si>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</si>
  <si>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</si>
  <si>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</si>
  <si>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</si>
  <si>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</si>
  <si>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</si>
  <si>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</si>
  <si>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</si>
  <si>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</si>
  <si>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</si>
  <si>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</si>
  <si>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</si>
  <si>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</si>
  <si>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</si>
  <si>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</si>
  <si>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</si>
  <si>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</si>
  <si>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</si>
  <si>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</si>
  <si>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</si>
  <si>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</si>
  <si>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</si>
  <si>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</si>
  <si>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</si>
  <si>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</si>
  <si>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</si>
  <si>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</si>
  <si>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</si>
  <si>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</si>
  <si>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</si>
  <si>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</si>
  <si>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</si>
  <si>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</si>
  <si>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</si>
  <si>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</si>
  <si>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</si>
  <si>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</si>
  <si>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</si>
  <si>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</si>
  <si>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</si>
  <si>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</si>
  <si>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</si>
  <si>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</si>
  <si>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</si>
  <si>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</si>
  <si>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</si>
  <si>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</si>
  <si>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</si>
  <si>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</si>
  <si>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</si>
  <si>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</si>
  <si>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</si>
  <si>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</si>
  <si>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</si>
  <si>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</si>
  <si>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</si>
  <si>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</si>
  <si>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</si>
  <si>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</si>
  <si>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</si>
  <si>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</si>
  <si>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</si>
  <si>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</si>
  <si>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</si>
  <si>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</si>
  <si>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</si>
  <si>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</si>
  <si>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</si>
  <si>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</si>
  <si>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</si>
  <si>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</si>
  <si>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</si>
  <si>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</si>
  <si>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</si>
  <si>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</si>
  <si>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</si>
  <si>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</si>
  <si>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</si>
  <si>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</si>
  <si>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</si>
  <si>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</si>
  <si>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</si>
  <si>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</si>
  <si>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</si>
  <si>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</si>
  <si>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</si>
  <si>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</si>
  <si>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</si>
  <si>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</si>
  <si>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</si>
  <si>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</si>
  <si>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</si>
  <si>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</si>
  <si>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</si>
  <si>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</si>
  <si>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</si>
  <si>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</si>
  <si>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</si>
  <si>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</si>
  <si>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</si>
  <si>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</si>
  <si>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</si>
  <si>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</si>
  <si>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</si>
  <si>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</si>
  <si>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</si>
  <si>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</si>
  <si>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</si>
  <si>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</si>
  <si>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</si>
  <si>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</si>
  <si>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</si>
  <si>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</si>
  <si>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</si>
  <si>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</si>
  <si>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</si>
  <si>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</si>
  <si>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</si>
  <si>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</si>
  <si>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</si>
  <si>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</si>
  <si>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</si>
  <si>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</si>
  <si>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</si>
  <si>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</si>
  <si>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</si>
  <si>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</si>
  <si>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</si>
  <si>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</si>
  <si>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</si>
  <si>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</si>
  <si>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</si>
  <si>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</si>
  <si>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</si>
  <si>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</si>
  <si>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</si>
  <si>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</si>
  <si>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</si>
  <si>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</si>
  <si>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</si>
  <si>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</si>
  <si>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</si>
  <si>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</si>
  <si>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</si>
  <si>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</si>
  <si>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</si>
  <si>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</si>
  <si>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</si>
  <si>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</si>
  <si>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</si>
  <si>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</si>
  <si>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</si>
  <si>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</si>
  <si>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</si>
  <si>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</si>
  <si>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</si>
  <si>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</si>
  <si>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</si>
  <si>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</si>
  <si>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</si>
  <si>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</si>
  <si>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</si>
  <si>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</si>
  <si>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</si>
  <si>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</si>
  <si>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</si>
  <si>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</si>
  <si>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</si>
  <si>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</si>
  <si>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</si>
  <si>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</si>
  <si>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</si>
  <si>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</si>
  <si>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</si>
  <si>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</si>
  <si>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</si>
  <si>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</si>
  <si>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</si>
  <si>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</si>
  <si>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</si>
  <si>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</si>
  <si>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</si>
  <si>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</si>
  <si>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</si>
  <si>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</si>
  <si>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</si>
  <si>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</si>
  <si>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</si>
  <si>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</si>
  <si>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</si>
  <si>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</si>
  <si>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</si>
  <si>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</si>
  <si>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</si>
  <si>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</si>
  <si>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</si>
  <si>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</si>
  <si>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</si>
  <si>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</si>
  <si>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</si>
  <si>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</si>
  <si>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</si>
  <si>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</si>
  <si>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</si>
  <si>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</si>
  <si>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</si>
  <si>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</si>
  <si>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</si>
  <si>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</si>
  <si>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</si>
  <si>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</si>
  <si>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</si>
  <si>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</si>
  <si>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</si>
  <si>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</si>
  <si>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</si>
  <si>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</si>
  <si>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</si>
  <si>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</si>
  <si>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</si>
  <si>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</si>
  <si>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</si>
  <si>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</si>
  <si>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</si>
  <si>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</si>
  <si>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</si>
  <si>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</si>
  <si>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</si>
  <si>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</si>
  <si>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</si>
  <si>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</si>
  <si>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</si>
  <si>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</si>
  <si>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</si>
  <si>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</si>
  <si>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</si>
  <si>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</si>
  <si>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</si>
  <si>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</si>
  <si>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H1900035</t>
  </si>
  <si>
    <t>황효중</t>
  </si>
  <si>
    <t>(설문지 : FFQ 95문항 설문지, 사용자 : 황효중, ID : H1900035)</t>
  </si>
  <si>
    <t>2020년 02월 04일 13:37:07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</si>
</sst>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115.15877999999999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753664"/>
        <c:axId val="108755200"/>
      </c:barChart>
      <c:catAx>
        <c:axId val="1087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755200"/>
        <c:crosses val="autoZero"/>
        <c:auto val="1"/>
        <c:lblAlgn val="ctr"/>
        <c:lblOffset val="100"/>
        <c:noMultiLvlLbl val="0"/>
      </c:catAx>
      <c:valAx>
        <c:axId val="10875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7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3.0643997000000001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491136"/>
        <c:axId val="110492672"/>
      </c:barChart>
      <c:catAx>
        <c:axId val="11049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492672"/>
        <c:crosses val="autoZero"/>
        <c:auto val="1"/>
        <c:lblAlgn val="ctr"/>
        <c:lblOffset val="100"/>
        <c:noMultiLvlLbl val="0"/>
      </c:catAx>
      <c:valAx>
        <c:axId val="11049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4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1.1959077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551424"/>
        <c:axId val="110552960"/>
      </c:barChart>
      <c:catAx>
        <c:axId val="1105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552960"/>
        <c:crosses val="autoZero"/>
        <c:auto val="1"/>
        <c:lblAlgn val="ctr"/>
        <c:lblOffset val="100"/>
        <c:noMultiLvlLbl val="0"/>
      </c:catAx>
      <c:valAx>
        <c:axId val="11055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5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1919.0806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980672"/>
        <c:axId val="110002944"/>
      </c:barChart>
      <c:catAx>
        <c:axId val="10998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002944"/>
        <c:crosses val="autoZero"/>
        <c:auto val="1"/>
        <c:lblAlgn val="ctr"/>
        <c:lblOffset val="100"/>
        <c:noMultiLvlLbl val="0"/>
      </c:catAx>
      <c:valAx>
        <c:axId val="11000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9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4634.1787000000004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040960"/>
        <c:axId val="110042496"/>
      </c:barChart>
      <c:catAx>
        <c:axId val="11004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042496"/>
        <c:crosses val="autoZero"/>
        <c:auto val="1"/>
        <c:lblAlgn val="ctr"/>
        <c:lblOffset val="100"/>
        <c:noMultiLvlLbl val="0"/>
      </c:catAx>
      <c:valAx>
        <c:axId val="1100424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0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106.44736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077440"/>
        <c:axId val="110078976"/>
      </c:barChart>
      <c:catAx>
        <c:axId val="11007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078976"/>
        <c:crosses val="autoZero"/>
        <c:auto val="1"/>
        <c:lblAlgn val="ctr"/>
        <c:lblOffset val="100"/>
        <c:noMultiLvlLbl val="0"/>
      </c:catAx>
      <c:valAx>
        <c:axId val="11007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215.02985000000001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122112"/>
        <c:axId val="110123648"/>
      </c:barChart>
      <c:catAx>
        <c:axId val="11012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123648"/>
        <c:crosses val="autoZero"/>
        <c:auto val="1"/>
        <c:lblAlgn val="ctr"/>
        <c:lblOffset val="100"/>
        <c:noMultiLvlLbl val="0"/>
      </c:catAx>
      <c:valAx>
        <c:axId val="11012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1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18.967241000000001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154496"/>
        <c:axId val="110156032"/>
      </c:barChart>
      <c:catAx>
        <c:axId val="110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156032"/>
        <c:crosses val="autoZero"/>
        <c:auto val="1"/>
        <c:lblAlgn val="ctr"/>
        <c:lblOffset val="100"/>
        <c:noMultiLvlLbl val="0"/>
      </c:catAx>
      <c:valAx>
        <c:axId val="11015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983.29314999999997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866816"/>
        <c:axId val="110868352"/>
      </c:barChart>
      <c:catAx>
        <c:axId val="11086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868352"/>
        <c:crosses val="autoZero"/>
        <c:auto val="1"/>
        <c:lblAlgn val="ctr"/>
        <c:lblOffset val="100"/>
        <c:noMultiLvlLbl val="0"/>
      </c:catAx>
      <c:valAx>
        <c:axId val="1108683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8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6.408585E-2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637056"/>
        <c:axId val="110638592"/>
      </c:barChart>
      <c:catAx>
        <c:axId val="11063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638592"/>
        <c:crosses val="autoZero"/>
        <c:auto val="1"/>
        <c:lblAlgn val="ctr"/>
        <c:lblOffset val="100"/>
        <c:noMultiLvlLbl val="0"/>
      </c:catAx>
      <c:valAx>
        <c:axId val="110638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6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6.1253184999999997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665088"/>
        <c:axId val="110687360"/>
      </c:barChart>
      <c:catAx>
        <c:axId val="1106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687360"/>
        <c:crosses val="autoZero"/>
        <c:auto val="1"/>
        <c:lblAlgn val="ctr"/>
        <c:lblOffset val="100"/>
        <c:noMultiLvlLbl val="0"/>
      </c:catAx>
      <c:valAx>
        <c:axId val="11068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6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37.721255999999997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993920"/>
        <c:axId val="109003904"/>
      </c:barChart>
      <c:catAx>
        <c:axId val="10899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904"/>
        <c:crosses val="autoZero"/>
        <c:auto val="1"/>
        <c:lblAlgn val="ctr"/>
        <c:lblOffset val="100"/>
        <c:noMultiLvlLbl val="0"/>
      </c:catAx>
      <c:valAx>
        <c:axId val="10900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9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717.97344999999996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717952"/>
        <c:axId val="110719744"/>
      </c:barChart>
      <c:catAx>
        <c:axId val="11071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719744"/>
        <c:crosses val="autoZero"/>
        <c:auto val="1"/>
        <c:lblAlgn val="ctr"/>
        <c:lblOffset val="100"/>
        <c:noMultiLvlLbl val="0"/>
      </c:catAx>
      <c:valAx>
        <c:axId val="11071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7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155.38892000000001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160320"/>
        <c:axId val="111178496"/>
      </c:barChart>
      <c:catAx>
        <c:axId val="1111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178496"/>
        <c:crosses val="autoZero"/>
        <c:auto val="1"/>
        <c:lblAlgn val="ctr"/>
        <c:lblOffset val="100"/>
        <c:noMultiLvlLbl val="0"/>
      </c:catAx>
      <c:valAx>
        <c:axId val="11117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1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6.8330000000000002</c:v>
                </c:pt>
                <c:pt idx="1">
                  <c:v>12.282999999999999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9288064"/>
        <c:axId val="109302144"/>
      </c:barChart>
      <c:catAx>
        <c:axId val="109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302144"/>
        <c:crosses val="autoZero"/>
        <c:auto val="1"/>
        <c:lblAlgn val="ctr"/>
        <c:lblOffset val="100"/>
        <c:noMultiLvlLbl val="0"/>
      </c:catAx>
      <c:valAx>
        <c:axId val="10930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12.594563000000001</c:v>
                </c:pt>
                <c:pt idx="1">
                  <c:v>15.877610000000001</c:v>
                </c:pt>
                <c:pt idx="2">
                  <c:v>17.985347999999998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740.71100000000001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361024"/>
        <c:axId val="109362560"/>
      </c:barChart>
      <c:catAx>
        <c:axId val="1093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362560"/>
        <c:crosses val="autoZero"/>
        <c:auto val="1"/>
        <c:lblAlgn val="ctr"/>
        <c:lblOffset val="100"/>
        <c:noMultiLvlLbl val="0"/>
      </c:catAx>
      <c:valAx>
        <c:axId val="109362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3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19.303903999999999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401600"/>
        <c:axId val="109403136"/>
      </c:barChart>
      <c:catAx>
        <c:axId val="10940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03136"/>
        <c:crosses val="autoZero"/>
        <c:auto val="1"/>
        <c:lblAlgn val="ctr"/>
        <c:lblOffset val="100"/>
        <c:noMultiLvlLbl val="0"/>
      </c:catAx>
      <c:valAx>
        <c:axId val="10940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40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75.745999999999995</c:v>
                </c:pt>
                <c:pt idx="1">
                  <c:v>6.6369999999999996</c:v>
                </c:pt>
                <c:pt idx="2">
                  <c:v>17.617000000000001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1682688"/>
        <c:axId val="111684224"/>
      </c:barChart>
      <c:catAx>
        <c:axId val="11168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84224"/>
        <c:crosses val="autoZero"/>
        <c:auto val="1"/>
        <c:lblAlgn val="ctr"/>
        <c:lblOffset val="100"/>
        <c:noMultiLvlLbl val="0"/>
      </c:catAx>
      <c:valAx>
        <c:axId val="11168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8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3049.3108000000002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723264"/>
        <c:axId val="111724800"/>
      </c:barChart>
      <c:catAx>
        <c:axId val="11172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724800"/>
        <c:crosses val="autoZero"/>
        <c:auto val="1"/>
        <c:lblAlgn val="ctr"/>
        <c:lblOffset val="100"/>
        <c:noMultiLvlLbl val="0"/>
      </c:catAx>
      <c:valAx>
        <c:axId val="11172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7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157.14755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432064"/>
        <c:axId val="111433600"/>
      </c:barChart>
      <c:catAx>
        <c:axId val="11143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33600"/>
        <c:crosses val="autoZero"/>
        <c:auto val="1"/>
        <c:lblAlgn val="ctr"/>
        <c:lblOffset val="100"/>
        <c:noMultiLvlLbl val="0"/>
      </c:catAx>
      <c:valAx>
        <c:axId val="111433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4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748.34870000000001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480832"/>
        <c:axId val="111482368"/>
      </c:barChart>
      <c:catAx>
        <c:axId val="11148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82368"/>
        <c:crosses val="autoZero"/>
        <c:auto val="1"/>
        <c:lblAlgn val="ctr"/>
        <c:lblOffset val="100"/>
        <c:noMultiLvlLbl val="0"/>
      </c:catAx>
      <c:valAx>
        <c:axId val="11148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4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7.4414020000000001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050112"/>
        <c:axId val="110170112"/>
      </c:barChart>
      <c:catAx>
        <c:axId val="10905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170112"/>
        <c:crosses val="autoZero"/>
        <c:auto val="1"/>
        <c:lblAlgn val="ctr"/>
        <c:lblOffset val="100"/>
        <c:noMultiLvlLbl val="0"/>
      </c:catAx>
      <c:valAx>
        <c:axId val="11017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05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9774.6875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525248"/>
        <c:axId val="111535232"/>
      </c:barChart>
      <c:catAx>
        <c:axId val="1115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535232"/>
        <c:crosses val="autoZero"/>
        <c:auto val="1"/>
        <c:lblAlgn val="ctr"/>
        <c:lblOffset val="100"/>
        <c:noMultiLvlLbl val="0"/>
      </c:catAx>
      <c:valAx>
        <c:axId val="11153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5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27.438255000000002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619072"/>
        <c:axId val="111624960"/>
      </c:barChart>
      <c:catAx>
        <c:axId val="11161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24960"/>
        <c:crosses val="autoZero"/>
        <c:auto val="1"/>
        <c:lblAlgn val="ctr"/>
        <c:lblOffset val="100"/>
        <c:noMultiLvlLbl val="0"/>
      </c:catAx>
      <c:valAx>
        <c:axId val="11162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1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2.7814548000000001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663744"/>
        <c:axId val="111747456"/>
      </c:barChart>
      <c:catAx>
        <c:axId val="11166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747456"/>
        <c:crosses val="autoZero"/>
        <c:auto val="1"/>
        <c:lblAlgn val="ctr"/>
        <c:lblOffset val="100"/>
        <c:noMultiLvlLbl val="0"/>
      </c:catAx>
      <c:valAx>
        <c:axId val="11174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300.59084999999999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187648"/>
        <c:axId val="110189184"/>
      </c:barChart>
      <c:catAx>
        <c:axId val="11018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189184"/>
        <c:crosses val="autoZero"/>
        <c:auto val="1"/>
        <c:lblAlgn val="ctr"/>
        <c:lblOffset val="100"/>
        <c:noMultiLvlLbl val="0"/>
      </c:catAx>
      <c:valAx>
        <c:axId val="1101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1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1.8584565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241280"/>
        <c:axId val="110242816"/>
      </c:barChart>
      <c:catAx>
        <c:axId val="11024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242816"/>
        <c:crosses val="autoZero"/>
        <c:auto val="1"/>
        <c:lblAlgn val="ctr"/>
        <c:lblOffset val="100"/>
        <c:noMultiLvlLbl val="0"/>
      </c:catAx>
      <c:valAx>
        <c:axId val="110242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2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28.454982999999999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273280"/>
        <c:axId val="110274816"/>
      </c:barChart>
      <c:catAx>
        <c:axId val="1102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274816"/>
        <c:crosses val="autoZero"/>
        <c:auto val="1"/>
        <c:lblAlgn val="ctr"/>
        <c:lblOffset val="100"/>
        <c:noMultiLvlLbl val="0"/>
      </c:catAx>
      <c:valAx>
        <c:axId val="11027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2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2.7814548000000001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66080"/>
        <c:axId val="110376064"/>
      </c:barChart>
      <c:catAx>
        <c:axId val="11036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76064"/>
        <c:crosses val="autoZero"/>
        <c:auto val="1"/>
        <c:lblAlgn val="ctr"/>
        <c:lblOffset val="100"/>
        <c:noMultiLvlLbl val="0"/>
      </c:catAx>
      <c:valAx>
        <c:axId val="11037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793.16300000000001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432640"/>
        <c:axId val="110434176"/>
      </c:barChart>
      <c:catAx>
        <c:axId val="11043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434176"/>
        <c:crosses val="autoZero"/>
        <c:auto val="1"/>
        <c:lblAlgn val="ctr"/>
        <c:lblOffset val="100"/>
        <c:noMultiLvlLbl val="0"/>
      </c:catAx>
      <c:valAx>
        <c:axId val="11043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4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22.610980000000001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447232"/>
        <c:axId val="110473600"/>
      </c:barChart>
      <c:catAx>
        <c:axId val="11044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473600"/>
        <c:crosses val="autoZero"/>
        <c:auto val="1"/>
        <c:lblAlgn val="ctr"/>
        <c:lblOffset val="100"/>
        <c:noMultiLvlLbl val="0"/>
      </c:catAx>
      <c:valAx>
        <c:axId val="1104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4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황효중, ID : H1900035)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13:37:07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3049.3108000000002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115.15877999999999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37.721255999999997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75.745999999999995</v>
      </c>
      <c r="G8" s="60">
        <f>'DRIs DATA 입력'!G8</f>
        <v>6.6369999999999996</v>
      </c>
      <c r="H8" s="60">
        <f>'DRIs DATA 입력'!H8</f>
        <v>17.617000000000001</v>
      </c>
      <c r="I8" s="47"/>
      <c r="J8" s="60" t="s">
        <v>217</v>
      </c>
      <c r="K8" s="60">
        <f>'DRIs DATA 입력'!K8</f>
        <v>6.8330000000000002</v>
      </c>
      <c r="L8" s="60">
        <f>'DRIs DATA 입력'!L8</f>
        <v>12.282999999999999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740.71100000000001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19.303903999999999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7.4414020000000001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300.59084999999999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157.14755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2.5421971999999999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1.8584565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28.454982999999999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2.7814548000000001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793.16300000000001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22.610980000000001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3.0643997000000001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1.1959077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748.34870000000001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1919.0806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9774.6875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4634.1787000000004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106.44736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215.02985000000001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27.438255000000002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18.967241000000001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983.29314999999997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6.408585E-2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6.1253184999999997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717.97344999999996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155.38892000000001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1" sqref="F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2200</v>
      </c>
      <c r="C6" s="67">
        <v>3049.3108000000002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50</v>
      </c>
      <c r="P6" s="67">
        <v>60</v>
      </c>
      <c r="Q6" s="67">
        <v>0</v>
      </c>
      <c r="R6" s="67">
        <v>0</v>
      </c>
      <c r="S6" s="67">
        <v>115.15877999999999</v>
      </c>
      <c r="U6" s="67" t="s">
        <v>294</v>
      </c>
      <c r="V6" s="67">
        <v>0</v>
      </c>
      <c r="W6" s="67">
        <v>0</v>
      </c>
      <c r="X6" s="67">
        <v>25</v>
      </c>
      <c r="Y6" s="67">
        <v>0</v>
      </c>
      <c r="Z6" s="67">
        <v>37.721255999999997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75.745999999999995</v>
      </c>
      <c r="G8" s="67">
        <v>6.6369999999999996</v>
      </c>
      <c r="H8" s="67">
        <v>17.617000000000001</v>
      </c>
      <c r="J8" s="67" t="s">
        <v>296</v>
      </c>
      <c r="K8" s="67">
        <v>6.8330000000000002</v>
      </c>
      <c r="L8" s="67">
        <v>12.282999999999999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291</v>
      </c>
      <c r="M15" s="67" t="s">
        <v>284</v>
      </c>
      <c r="O15" s="67"/>
      <c r="P15" s="67" t="s">
        <v>288</v>
      </c>
      <c r="Q15" s="67" t="s">
        <v>289</v>
      </c>
      <c r="R15" s="67" t="s">
        <v>290</v>
      </c>
      <c r="S15" s="67" t="s">
        <v>291</v>
      </c>
      <c r="T15" s="67" t="s">
        <v>284</v>
      </c>
      <c r="V15" s="67"/>
      <c r="W15" s="67" t="s">
        <v>288</v>
      </c>
      <c r="X15" s="67" t="s">
        <v>289</v>
      </c>
      <c r="Y15" s="67" t="s">
        <v>290</v>
      </c>
      <c r="Z15" s="67" t="s">
        <v>291</v>
      </c>
      <c r="AA15" s="67" t="s">
        <v>284</v>
      </c>
    </row>
    <row r="16" spans="1:27">
      <c r="A16" s="67" t="s">
        <v>302</v>
      </c>
      <c r="B16" s="67">
        <v>530</v>
      </c>
      <c r="C16" s="67">
        <v>750</v>
      </c>
      <c r="D16" s="67">
        <v>0</v>
      </c>
      <c r="E16" s="67">
        <v>3000</v>
      </c>
      <c r="F16" s="67">
        <v>740.71100000000001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19.303903999999999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7.4414020000000001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300.59084999999999</v>
      </c>
    </row>
    <row r="23" spans="1:62">
      <c r="A23" s="72" t="s">
        <v>303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304</v>
      </c>
      <c r="B24" s="71"/>
      <c r="C24" s="71"/>
      <c r="D24" s="71"/>
      <c r="E24" s="71"/>
      <c r="F24" s="71"/>
      <c r="H24" s="71" t="s">
        <v>305</v>
      </c>
      <c r="I24" s="71"/>
      <c r="J24" s="71"/>
      <c r="K24" s="71"/>
      <c r="L24" s="71"/>
      <c r="M24" s="71"/>
      <c r="O24" s="71" t="s">
        <v>306</v>
      </c>
      <c r="P24" s="71"/>
      <c r="Q24" s="71"/>
      <c r="R24" s="71"/>
      <c r="S24" s="71"/>
      <c r="T24" s="71"/>
      <c r="V24" s="71" t="s">
        <v>307</v>
      </c>
      <c r="W24" s="71"/>
      <c r="X24" s="71"/>
      <c r="Y24" s="71"/>
      <c r="Z24" s="71"/>
      <c r="AA24" s="71"/>
      <c r="AC24" s="71" t="s">
        <v>308</v>
      </c>
      <c r="AD24" s="71"/>
      <c r="AE24" s="71"/>
      <c r="AF24" s="71"/>
      <c r="AG24" s="71"/>
      <c r="AH24" s="71"/>
      <c r="AJ24" s="71" t="s">
        <v>309</v>
      </c>
      <c r="AK24" s="71"/>
      <c r="AL24" s="71"/>
      <c r="AM24" s="71"/>
      <c r="AN24" s="71"/>
      <c r="AO24" s="71"/>
      <c r="AQ24" s="71" t="s">
        <v>310</v>
      </c>
      <c r="AR24" s="71"/>
      <c r="AS24" s="71"/>
      <c r="AT24" s="71"/>
      <c r="AU24" s="71"/>
      <c r="AV24" s="71"/>
      <c r="AX24" s="71" t="s">
        <v>311</v>
      </c>
      <c r="AY24" s="71"/>
      <c r="AZ24" s="71"/>
      <c r="BA24" s="71"/>
      <c r="BB24" s="71"/>
      <c r="BC24" s="71"/>
      <c r="BE24" s="71" t="s">
        <v>312</v>
      </c>
      <c r="BF24" s="71"/>
      <c r="BG24" s="71"/>
      <c r="BH24" s="71"/>
      <c r="BI24" s="71"/>
      <c r="BJ24" s="71"/>
    </row>
    <row r="25" spans="1:62">
      <c r="A25" s="67"/>
      <c r="B25" s="67" t="s">
        <v>288</v>
      </c>
      <c r="C25" s="67" t="s">
        <v>289</v>
      </c>
      <c r="D25" s="67" t="s">
        <v>290</v>
      </c>
      <c r="E25" s="67" t="s">
        <v>291</v>
      </c>
      <c r="F25" s="67" t="s">
        <v>284</v>
      </c>
      <c r="H25" s="67"/>
      <c r="I25" s="67" t="s">
        <v>288</v>
      </c>
      <c r="J25" s="67" t="s">
        <v>289</v>
      </c>
      <c r="K25" s="67" t="s">
        <v>290</v>
      </c>
      <c r="L25" s="67" t="s">
        <v>291</v>
      </c>
      <c r="M25" s="67" t="s">
        <v>284</v>
      </c>
      <c r="O25" s="67"/>
      <c r="P25" s="67" t="s">
        <v>288</v>
      </c>
      <c r="Q25" s="67" t="s">
        <v>289</v>
      </c>
      <c r="R25" s="67" t="s">
        <v>290</v>
      </c>
      <c r="S25" s="67" t="s">
        <v>291</v>
      </c>
      <c r="T25" s="67" t="s">
        <v>284</v>
      </c>
      <c r="V25" s="67"/>
      <c r="W25" s="67" t="s">
        <v>288</v>
      </c>
      <c r="X25" s="67" t="s">
        <v>289</v>
      </c>
      <c r="Y25" s="67" t="s">
        <v>290</v>
      </c>
      <c r="Z25" s="67" t="s">
        <v>291</v>
      </c>
      <c r="AA25" s="67" t="s">
        <v>284</v>
      </c>
      <c r="AC25" s="67"/>
      <c r="AD25" s="67" t="s">
        <v>288</v>
      </c>
      <c r="AE25" s="67" t="s">
        <v>289</v>
      </c>
      <c r="AF25" s="67" t="s">
        <v>290</v>
      </c>
      <c r="AG25" s="67" t="s">
        <v>291</v>
      </c>
      <c r="AH25" s="67" t="s">
        <v>284</v>
      </c>
      <c r="AJ25" s="67"/>
      <c r="AK25" s="67" t="s">
        <v>288</v>
      </c>
      <c r="AL25" s="67" t="s">
        <v>289</v>
      </c>
      <c r="AM25" s="67" t="s">
        <v>290</v>
      </c>
      <c r="AN25" s="67" t="s">
        <v>291</v>
      </c>
      <c r="AO25" s="67" t="s">
        <v>284</v>
      </c>
      <c r="AQ25" s="67"/>
      <c r="AR25" s="67" t="s">
        <v>288</v>
      </c>
      <c r="AS25" s="67" t="s">
        <v>289</v>
      </c>
      <c r="AT25" s="67" t="s">
        <v>290</v>
      </c>
      <c r="AU25" s="67" t="s">
        <v>291</v>
      </c>
      <c r="AV25" s="67" t="s">
        <v>284</v>
      </c>
      <c r="AX25" s="67"/>
      <c r="AY25" s="67" t="s">
        <v>288</v>
      </c>
      <c r="AZ25" s="67" t="s">
        <v>289</v>
      </c>
      <c r="BA25" s="67" t="s">
        <v>290</v>
      </c>
      <c r="BB25" s="67" t="s">
        <v>291</v>
      </c>
      <c r="BC25" s="67" t="s">
        <v>284</v>
      </c>
      <c r="BE25" s="67"/>
      <c r="BF25" s="67" t="s">
        <v>288</v>
      </c>
      <c r="BG25" s="67" t="s">
        <v>289</v>
      </c>
      <c r="BH25" s="67" t="s">
        <v>290</v>
      </c>
      <c r="BI25" s="67" t="s">
        <v>291</v>
      </c>
      <c r="BJ25" s="67" t="s">
        <v>284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157.14755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2.5421971999999999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1.8584565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28.454982999999999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2.7814548000000001</v>
      </c>
      <c r="AJ26" s="67" t="s">
        <v>313</v>
      </c>
      <c r="AK26" s="67">
        <v>320</v>
      </c>
      <c r="AL26" s="67">
        <v>400</v>
      </c>
      <c r="AM26" s="67">
        <v>0</v>
      </c>
      <c r="AN26" s="67">
        <v>1000</v>
      </c>
      <c r="AO26" s="67">
        <v>793.16300000000001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22.610980000000001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3.0643997000000001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1.1959077</v>
      </c>
    </row>
    <row r="33" spans="1:68">
      <c r="A33" s="72" t="s">
        <v>314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178</v>
      </c>
      <c r="B34" s="71"/>
      <c r="C34" s="71"/>
      <c r="D34" s="71"/>
      <c r="E34" s="71"/>
      <c r="F34" s="71"/>
      <c r="H34" s="71" t="s">
        <v>315</v>
      </c>
      <c r="I34" s="71"/>
      <c r="J34" s="71"/>
      <c r="K34" s="71"/>
      <c r="L34" s="71"/>
      <c r="M34" s="71"/>
      <c r="O34" s="71" t="s">
        <v>179</v>
      </c>
      <c r="P34" s="71"/>
      <c r="Q34" s="71"/>
      <c r="R34" s="71"/>
      <c r="S34" s="71"/>
      <c r="T34" s="71"/>
      <c r="V34" s="71" t="s">
        <v>316</v>
      </c>
      <c r="W34" s="71"/>
      <c r="X34" s="71"/>
      <c r="Y34" s="71"/>
      <c r="Z34" s="71"/>
      <c r="AA34" s="71"/>
      <c r="AC34" s="71" t="s">
        <v>317</v>
      </c>
      <c r="AD34" s="71"/>
      <c r="AE34" s="71"/>
      <c r="AF34" s="71"/>
      <c r="AG34" s="71"/>
      <c r="AH34" s="71"/>
      <c r="AJ34" s="71" t="s">
        <v>318</v>
      </c>
      <c r="AK34" s="71"/>
      <c r="AL34" s="71"/>
      <c r="AM34" s="71"/>
      <c r="AN34" s="71"/>
      <c r="AO34" s="71"/>
    </row>
    <row r="35" spans="1:68">
      <c r="A35" s="67"/>
      <c r="B35" s="67" t="s">
        <v>288</v>
      </c>
      <c r="C35" s="67" t="s">
        <v>289</v>
      </c>
      <c r="D35" s="67" t="s">
        <v>290</v>
      </c>
      <c r="E35" s="67" t="s">
        <v>291</v>
      </c>
      <c r="F35" s="67" t="s">
        <v>284</v>
      </c>
      <c r="H35" s="67"/>
      <c r="I35" s="67" t="s">
        <v>288</v>
      </c>
      <c r="J35" s="67" t="s">
        <v>289</v>
      </c>
      <c r="K35" s="67" t="s">
        <v>290</v>
      </c>
      <c r="L35" s="67" t="s">
        <v>291</v>
      </c>
      <c r="M35" s="67" t="s">
        <v>284</v>
      </c>
      <c r="O35" s="67"/>
      <c r="P35" s="67" t="s">
        <v>288</v>
      </c>
      <c r="Q35" s="67" t="s">
        <v>289</v>
      </c>
      <c r="R35" s="67" t="s">
        <v>290</v>
      </c>
      <c r="S35" s="67" t="s">
        <v>291</v>
      </c>
      <c r="T35" s="67" t="s">
        <v>284</v>
      </c>
      <c r="V35" s="67"/>
      <c r="W35" s="67" t="s">
        <v>288</v>
      </c>
      <c r="X35" s="67" t="s">
        <v>289</v>
      </c>
      <c r="Y35" s="67" t="s">
        <v>290</v>
      </c>
      <c r="Z35" s="67" t="s">
        <v>291</v>
      </c>
      <c r="AA35" s="67" t="s">
        <v>284</v>
      </c>
      <c r="AC35" s="67"/>
      <c r="AD35" s="67" t="s">
        <v>288</v>
      </c>
      <c r="AE35" s="67" t="s">
        <v>289</v>
      </c>
      <c r="AF35" s="67" t="s">
        <v>290</v>
      </c>
      <c r="AG35" s="67" t="s">
        <v>291</v>
      </c>
      <c r="AH35" s="67" t="s">
        <v>284</v>
      </c>
      <c r="AJ35" s="67"/>
      <c r="AK35" s="67" t="s">
        <v>288</v>
      </c>
      <c r="AL35" s="67" t="s">
        <v>289</v>
      </c>
      <c r="AM35" s="67" t="s">
        <v>290</v>
      </c>
      <c r="AN35" s="67" t="s">
        <v>291</v>
      </c>
      <c r="AO35" s="67" t="s">
        <v>284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748.34870000000001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1919.0806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9774.6875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4634.1787000000004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106.44736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215.02985000000001</v>
      </c>
    </row>
    <row r="43" spans="1:68">
      <c r="A43" s="72" t="s">
        <v>319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320</v>
      </c>
      <c r="B44" s="71"/>
      <c r="C44" s="71"/>
      <c r="D44" s="71"/>
      <c r="E44" s="71"/>
      <c r="F44" s="71"/>
      <c r="H44" s="71" t="s">
        <v>321</v>
      </c>
      <c r="I44" s="71"/>
      <c r="J44" s="71"/>
      <c r="K44" s="71"/>
      <c r="L44" s="71"/>
      <c r="M44" s="71"/>
      <c r="O44" s="71" t="s">
        <v>322</v>
      </c>
      <c r="P44" s="71"/>
      <c r="Q44" s="71"/>
      <c r="R44" s="71"/>
      <c r="S44" s="71"/>
      <c r="T44" s="71"/>
      <c r="V44" s="71" t="s">
        <v>323</v>
      </c>
      <c r="W44" s="71"/>
      <c r="X44" s="71"/>
      <c r="Y44" s="71"/>
      <c r="Z44" s="71"/>
      <c r="AA44" s="71"/>
      <c r="AC44" s="71" t="s">
        <v>324</v>
      </c>
      <c r="AD44" s="71"/>
      <c r="AE44" s="71"/>
      <c r="AF44" s="71"/>
      <c r="AG44" s="71"/>
      <c r="AH44" s="71"/>
      <c r="AJ44" s="71" t="s">
        <v>325</v>
      </c>
      <c r="AK44" s="71"/>
      <c r="AL44" s="71"/>
      <c r="AM44" s="71"/>
      <c r="AN44" s="71"/>
      <c r="AO44" s="71"/>
      <c r="AQ44" s="71" t="s">
        <v>326</v>
      </c>
      <c r="AR44" s="71"/>
      <c r="AS44" s="71"/>
      <c r="AT44" s="71"/>
      <c r="AU44" s="71"/>
      <c r="AV44" s="71"/>
      <c r="AX44" s="71" t="s">
        <v>327</v>
      </c>
      <c r="AY44" s="71"/>
      <c r="AZ44" s="71"/>
      <c r="BA44" s="71"/>
      <c r="BB44" s="71"/>
      <c r="BC44" s="71"/>
      <c r="BE44" s="71" t="s">
        <v>328</v>
      </c>
      <c r="BF44" s="71"/>
      <c r="BG44" s="71"/>
      <c r="BH44" s="71"/>
      <c r="BI44" s="71"/>
      <c r="BJ44" s="71"/>
    </row>
    <row r="45" spans="1:68">
      <c r="A45" s="67"/>
      <c r="B45" s="67" t="s">
        <v>288</v>
      </c>
      <c r="C45" s="67" t="s">
        <v>289</v>
      </c>
      <c r="D45" s="67" t="s">
        <v>290</v>
      </c>
      <c r="E45" s="67" t="s">
        <v>291</v>
      </c>
      <c r="F45" s="67" t="s">
        <v>284</v>
      </c>
      <c r="H45" s="67"/>
      <c r="I45" s="67" t="s">
        <v>288</v>
      </c>
      <c r="J45" s="67" t="s">
        <v>289</v>
      </c>
      <c r="K45" s="67" t="s">
        <v>290</v>
      </c>
      <c r="L45" s="67" t="s">
        <v>291</v>
      </c>
      <c r="M45" s="67" t="s">
        <v>284</v>
      </c>
      <c r="O45" s="67"/>
      <c r="P45" s="67" t="s">
        <v>288</v>
      </c>
      <c r="Q45" s="67" t="s">
        <v>289</v>
      </c>
      <c r="R45" s="67" t="s">
        <v>290</v>
      </c>
      <c r="S45" s="67" t="s">
        <v>291</v>
      </c>
      <c r="T45" s="67" t="s">
        <v>284</v>
      </c>
      <c r="V45" s="67"/>
      <c r="W45" s="67" t="s">
        <v>288</v>
      </c>
      <c r="X45" s="67" t="s">
        <v>289</v>
      </c>
      <c r="Y45" s="67" t="s">
        <v>290</v>
      </c>
      <c r="Z45" s="67" t="s">
        <v>291</v>
      </c>
      <c r="AA45" s="67" t="s">
        <v>284</v>
      </c>
      <c r="AC45" s="67"/>
      <c r="AD45" s="67" t="s">
        <v>288</v>
      </c>
      <c r="AE45" s="67" t="s">
        <v>289</v>
      </c>
      <c r="AF45" s="67" t="s">
        <v>290</v>
      </c>
      <c r="AG45" s="67" t="s">
        <v>291</v>
      </c>
      <c r="AH45" s="67" t="s">
        <v>284</v>
      </c>
      <c r="AJ45" s="67"/>
      <c r="AK45" s="67" t="s">
        <v>288</v>
      </c>
      <c r="AL45" s="67" t="s">
        <v>289</v>
      </c>
      <c r="AM45" s="67" t="s">
        <v>290</v>
      </c>
      <c r="AN45" s="67" t="s">
        <v>291</v>
      </c>
      <c r="AO45" s="67" t="s">
        <v>284</v>
      </c>
      <c r="AQ45" s="67"/>
      <c r="AR45" s="67" t="s">
        <v>288</v>
      </c>
      <c r="AS45" s="67" t="s">
        <v>289</v>
      </c>
      <c r="AT45" s="67" t="s">
        <v>290</v>
      </c>
      <c r="AU45" s="67" t="s">
        <v>291</v>
      </c>
      <c r="AV45" s="67" t="s">
        <v>284</v>
      </c>
      <c r="AX45" s="67"/>
      <c r="AY45" s="67" t="s">
        <v>288</v>
      </c>
      <c r="AZ45" s="67" t="s">
        <v>289</v>
      </c>
      <c r="BA45" s="67" t="s">
        <v>290</v>
      </c>
      <c r="BB45" s="67" t="s">
        <v>291</v>
      </c>
      <c r="BC45" s="67" t="s">
        <v>284</v>
      </c>
      <c r="BE45" s="67"/>
      <c r="BF45" s="67" t="s">
        <v>288</v>
      </c>
      <c r="BG45" s="67" t="s">
        <v>289</v>
      </c>
      <c r="BH45" s="67" t="s">
        <v>290</v>
      </c>
      <c r="BI45" s="67" t="s">
        <v>291</v>
      </c>
      <c r="BJ45" s="67" t="s">
        <v>284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27.438255000000002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18.967241000000001</v>
      </c>
      <c r="O46" s="67" t="s">
        <v>329</v>
      </c>
      <c r="P46" s="67">
        <v>600</v>
      </c>
      <c r="Q46" s="67">
        <v>800</v>
      </c>
      <c r="R46" s="67">
        <v>0</v>
      </c>
      <c r="S46" s="67">
        <v>10000</v>
      </c>
      <c r="T46" s="67">
        <v>983.29314999999997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6.408585E-2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6.1253184999999997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717.97344999999996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155.38892000000001</v>
      </c>
      <c r="AX46" s="67" t="s">
        <v>330</v>
      </c>
      <c r="AY46" s="67"/>
      <c r="AZ46" s="67"/>
      <c r="BA46" s="67"/>
      <c r="BB46" s="67"/>
      <c r="BC46" s="67"/>
      <c r="BE46" s="67" t="s">
        <v>331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O11" sqref="O11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333</v>
      </c>
      <c r="B2" s="66" t="s">
        <v>334</v>
      </c>
      <c r="C2" s="66" t="s">
        <v>332</v>
      </c>
      <c r="D2" s="66">
        <v>61</v>
      </c>
      <c r="E2" s="66">
        <v>3049.3108000000002</v>
      </c>
      <c r="F2" s="66">
        <v>495.13348000000002</v>
      </c>
      <c r="G2" s="66">
        <v>43.383620000000001</v>
      </c>
      <c r="H2" s="66">
        <v>20.849041</v>
      </c>
      <c r="I2" s="66">
        <v>22.534579999999998</v>
      </c>
      <c r="J2" s="66">
        <v>115.15877999999999</v>
      </c>
      <c r="K2" s="66">
        <v>61.654910000000001</v>
      </c>
      <c r="L2" s="66">
        <v>53.503872000000001</v>
      </c>
      <c r="M2" s="66">
        <v>37.721255999999997</v>
      </c>
      <c r="N2" s="66">
        <v>4.332414</v>
      </c>
      <c r="O2" s="66">
        <v>20.372413999999999</v>
      </c>
      <c r="P2" s="66">
        <v>1337.3896</v>
      </c>
      <c r="Q2" s="66">
        <v>39.911613000000003</v>
      </c>
      <c r="R2" s="66">
        <v>740.71100000000001</v>
      </c>
      <c r="S2" s="66">
        <v>82.781800000000004</v>
      </c>
      <c r="T2" s="66">
        <v>7895.1484</v>
      </c>
      <c r="U2" s="66">
        <v>7.4414020000000001</v>
      </c>
      <c r="V2" s="66">
        <v>19.303903999999999</v>
      </c>
      <c r="W2" s="66">
        <v>300.59084999999999</v>
      </c>
      <c r="X2" s="66">
        <v>157.14755</v>
      </c>
      <c r="Y2" s="66">
        <v>2.5421971999999999</v>
      </c>
      <c r="Z2" s="66">
        <v>1.8584565</v>
      </c>
      <c r="AA2" s="66">
        <v>28.454982999999999</v>
      </c>
      <c r="AB2" s="66">
        <v>2.7814548000000001</v>
      </c>
      <c r="AC2" s="66">
        <v>793.16300000000001</v>
      </c>
      <c r="AD2" s="66">
        <v>22.610980000000001</v>
      </c>
      <c r="AE2" s="66">
        <v>3.0643997000000001</v>
      </c>
      <c r="AF2" s="66">
        <v>1.1959077</v>
      </c>
      <c r="AG2" s="66">
        <v>748.34870000000001</v>
      </c>
      <c r="AH2" s="66">
        <v>470.47586000000001</v>
      </c>
      <c r="AI2" s="66">
        <v>277.87283000000002</v>
      </c>
      <c r="AJ2" s="66">
        <v>1919.0806</v>
      </c>
      <c r="AK2" s="66">
        <v>9774.6875</v>
      </c>
      <c r="AL2" s="66">
        <v>106.44736</v>
      </c>
      <c r="AM2" s="66">
        <v>4634.1787000000004</v>
      </c>
      <c r="AN2" s="66">
        <v>215.02985000000001</v>
      </c>
      <c r="AO2" s="66">
        <v>27.438255000000002</v>
      </c>
      <c r="AP2" s="66">
        <v>18.447970999999999</v>
      </c>
      <c r="AQ2" s="66">
        <v>8.9902850000000001</v>
      </c>
      <c r="AR2" s="66">
        <v>18.967241000000001</v>
      </c>
      <c r="AS2" s="66">
        <v>983.29314999999997</v>
      </c>
      <c r="AT2" s="66">
        <v>6.408585E-2</v>
      </c>
      <c r="AU2" s="66">
        <v>6.1253184999999997</v>
      </c>
      <c r="AV2" s="66">
        <v>717.97344999999996</v>
      </c>
      <c r="AW2" s="66">
        <v>155.38892000000001</v>
      </c>
      <c r="AX2" s="66">
        <v>0.21282441999999999</v>
      </c>
      <c r="AY2" s="66">
        <v>1.7669747</v>
      </c>
      <c r="AZ2" s="66">
        <v>315.3777</v>
      </c>
      <c r="BA2" s="66">
        <v>46.464979999999997</v>
      </c>
      <c r="BB2" s="66">
        <v>12.594563000000001</v>
      </c>
      <c r="BC2" s="66">
        <v>15.877610000000001</v>
      </c>
      <c r="BD2" s="66">
        <v>17.985347999999998</v>
      </c>
      <c r="BE2" s="66">
        <v>2.9030385000000001</v>
      </c>
      <c r="BF2" s="66">
        <v>8.6384819999999998</v>
      </c>
      <c r="BG2" s="66">
        <v>0</v>
      </c>
      <c r="BH2" s="66">
        <v>0</v>
      </c>
      <c r="BI2" s="66">
        <v>9.2005919999999994E-5</v>
      </c>
      <c r="BJ2" s="66">
        <v>3.3744004000000001E-2</v>
      </c>
      <c r="BK2" s="66">
        <v>0</v>
      </c>
      <c r="BL2" s="66">
        <v>0.22968522</v>
      </c>
      <c r="BM2" s="66">
        <v>4.4535489999999998</v>
      </c>
      <c r="BN2" s="66">
        <v>1.0643233999999999</v>
      </c>
      <c r="BO2" s="66">
        <v>65.614410000000007</v>
      </c>
      <c r="BP2" s="66">
        <v>12.421441</v>
      </c>
      <c r="BQ2" s="66">
        <v>18.789928</v>
      </c>
      <c r="BR2" s="66">
        <v>68.55283</v>
      </c>
      <c r="BS2" s="66">
        <v>40.241272000000002</v>
      </c>
      <c r="BT2" s="66">
        <v>13.973394000000001</v>
      </c>
      <c r="BU2" s="66">
        <v>4.5515172E-2</v>
      </c>
      <c r="BV2" s="66">
        <v>0.15947115000000001</v>
      </c>
      <c r="BW2" s="66">
        <v>0.92297450000000003</v>
      </c>
      <c r="BX2" s="66">
        <v>2.5437915000000002</v>
      </c>
      <c r="BY2" s="66">
        <v>0.16566916000000001</v>
      </c>
      <c r="BZ2" s="66">
        <v>6.4550849999999999E-4</v>
      </c>
      <c r="CA2" s="66">
        <v>0.81586460000000005</v>
      </c>
      <c r="CB2" s="66">
        <v>3.5740964E-2</v>
      </c>
      <c r="CC2" s="66">
        <v>0.39324652999999998</v>
      </c>
      <c r="CD2" s="66">
        <v>4.3583769999999999</v>
      </c>
      <c r="CE2" s="66">
        <v>7.1917640000000005E-2</v>
      </c>
      <c r="CF2" s="66">
        <v>1.2644705000000001</v>
      </c>
      <c r="CG2" s="66">
        <v>0</v>
      </c>
      <c r="CH2" s="66">
        <v>0.12529317000000001</v>
      </c>
      <c r="CI2" s="66">
        <v>1.1704001E-6</v>
      </c>
      <c r="CJ2" s="66">
        <v>8.8555130000000002</v>
      </c>
      <c r="CK2" s="66">
        <v>1.8380891999999999E-2</v>
      </c>
      <c r="CL2" s="66">
        <v>0.59299630000000003</v>
      </c>
      <c r="CM2" s="66">
        <v>4.2683749999999998</v>
      </c>
      <c r="CN2" s="66">
        <v>4590.0155999999997</v>
      </c>
      <c r="CO2" s="66">
        <v>7971.5614999999998</v>
      </c>
      <c r="CP2" s="66">
        <v>4917.192</v>
      </c>
      <c r="CQ2" s="66">
        <v>1796.5092</v>
      </c>
      <c r="CR2" s="66">
        <v>951.71469999999999</v>
      </c>
      <c r="CS2" s="66">
        <v>856.92</v>
      </c>
      <c r="CT2" s="66">
        <v>4514.9624000000003</v>
      </c>
      <c r="CU2" s="66">
        <v>2670.6374999999998</v>
      </c>
      <c r="CV2" s="66">
        <v>2443.8661999999999</v>
      </c>
      <c r="CW2" s="66">
        <v>3154.0556999999999</v>
      </c>
      <c r="CX2" s="66">
        <v>935.03075999999999</v>
      </c>
      <c r="CY2" s="66">
        <v>5866.3915999999999</v>
      </c>
      <c r="CZ2" s="66">
        <v>2893.4137999999998</v>
      </c>
      <c r="DA2" s="66">
        <v>6925.6553000000004</v>
      </c>
      <c r="DB2" s="66">
        <v>6631.4252999999999</v>
      </c>
      <c r="DC2" s="66">
        <v>9576.9940000000006</v>
      </c>
      <c r="DD2" s="66">
        <v>15077</v>
      </c>
      <c r="DE2" s="66">
        <v>3364.1853000000001</v>
      </c>
      <c r="DF2" s="66">
        <v>7034.1484</v>
      </c>
      <c r="DG2" s="66">
        <v>3582.0037000000002</v>
      </c>
      <c r="DH2" s="66">
        <v>256.00725999999997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46.464979999999997</v>
      </c>
      <c r="B6">
        <f>BB2</f>
        <v>12.594563000000001</v>
      </c>
      <c r="C6">
        <f>BC2</f>
        <v>15.877610000000001</v>
      </c>
      <c r="D6">
        <f>BD2</f>
        <v>17.985347999999998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3" sqref="J1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21160</v>
      </c>
      <c r="C2" s="57">
        <f ca="1">YEAR(TODAY())-YEAR(B2)+IF(TODAY()&gt;=DATE(YEAR(TODAY()),MONTH(B2),DAY(B2)),0,-1)</f>
        <v>62</v>
      </c>
      <c r="E2" s="53">
        <v>176</v>
      </c>
      <c r="F2" s="54" t="s">
        <v>40</v>
      </c>
      <c r="G2" s="53">
        <v>83</v>
      </c>
      <c r="H2" s="52" t="s">
        <v>42</v>
      </c>
      <c r="I2" s="74">
        <f>ROUND(G3/E3^2,1)</f>
        <v>26.8</v>
      </c>
    </row>
    <row r="3" spans="1:9">
      <c r="E3" s="52">
        <f>E2/100</f>
        <v>1.76</v>
      </c>
      <c r="F3" s="52" t="s">
        <v>41</v>
      </c>
      <c r="G3" s="52">
        <f>G2</f>
        <v>83</v>
      </c>
      <c r="H3" s="52" t="s">
        <v>42</v>
      </c>
      <c r="I3" s="74"/>
    </row>
    <row r="4" spans="1:9">
      <c r="A4" t="s">
        <v>274</v>
      </c>
    </row>
    <row r="5" spans="1:9">
      <c r="B5" s="61">
        <v>43691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황효중, ID : H1900035)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13:37:07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8" sqref="I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43691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62</v>
      </c>
      <c r="G12" s="153"/>
      <c r="H12" s="153"/>
      <c r="I12" s="153"/>
      <c r="K12" s="124">
        <f>'개인정보 및 신체계측 입력'!E2</f>
        <v>176</v>
      </c>
      <c r="L12" s="125"/>
      <c r="M12" s="118">
        <f>'개인정보 및 신체계측 입력'!G2</f>
        <v>83</v>
      </c>
      <c r="N12" s="119"/>
      <c r="O12" s="114" t="s">
        <v>272</v>
      </c>
      <c r="P12" s="108"/>
      <c r="Q12" s="111">
        <f>'개인정보 및 신체계측 입력'!I2</f>
        <v>26.8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황효중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75.745999999999995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6.6369999999999996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17.617000000000001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12.3</v>
      </c>
      <c r="L72" s="37" t="s">
        <v>54</v>
      </c>
      <c r="M72" s="37">
        <f>ROUND('DRIs DATA'!K8,1)</f>
        <v>6.8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98.76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160.87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157.15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185.43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93.54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651.65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274.38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2020-02-05T23:59:43Z</dcterms:modified>
</cp:coreProperties>
</file>