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<sst xmlns="http://schemas.openxmlformats.org/spreadsheetml/2006/main" count="692" uniqueCount="341">
  <si>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</si>
  <si>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</si>
  <si>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</si>
  <si>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</si>
  <si>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</si>
  <si>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</si>
  <si>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</si>
  <si>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</si>
  <si>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</si>
  <si>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</si>
  <si>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</si>
  <si>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</si>
  <si>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</si>
  <si>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</si>
  <si>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</si>
  <si>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</si>
  <si>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</si>
  <si>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</si>
  <si>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</si>
  <si>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</si>
  <si>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</si>
  <si>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</si>
  <si>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</si>
  <si>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</si>
  <si>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</si>
  <si>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</si>
  <si>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</si>
  <si>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</si>
  <si>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</si>
  <si>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</si>
  <si>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</si>
  <si>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</si>
  <si>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</si>
  <si>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</si>
  <si>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</si>
  <si>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</si>
  <si>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</si>
  <si>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</si>
  <si>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</si>
  <si>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</si>
  <si>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</si>
  <si>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</si>
  <si>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</si>
  <si>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</si>
  <si>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</si>
  <si>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</si>
  <si>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</si>
  <si>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</si>
  <si>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</si>
  <si>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</si>
  <si>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</si>
  <si>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</si>
  <si>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</si>
  <si>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</si>
  <si>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</si>
  <si>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</si>
  <si>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</si>
  <si>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</si>
  <si>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</si>
  <si>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</si>
  <si>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</si>
  <si>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</si>
  <si>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</si>
  <si>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</si>
  <si>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</si>
  <si>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</si>
  <si>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</si>
  <si>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</si>
  <si>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</si>
  <si>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</si>
  <si>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</si>
  <si>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</si>
  <si>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</si>
  <si>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</si>
  <si>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</si>
  <si>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</si>
  <si>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</si>
  <si>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</si>
  <si>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</si>
  <si>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</si>
  <si>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</si>
  <si>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</si>
  <si>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</si>
  <si>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</si>
  <si>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</si>
  <si>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</si>
  <si>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</si>
  <si>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</si>
  <si>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</si>
  <si>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</si>
  <si>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</si>
  <si>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</si>
  <si>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</si>
  <si>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</si>
  <si>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</si>
  <si>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</si>
  <si>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</si>
  <si>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</si>
  <si>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</si>
  <si>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</si>
  <si>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</si>
  <si>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</si>
  <si>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</si>
  <si>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</si>
  <si>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</si>
  <si>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</si>
  <si>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</si>
  <si>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</si>
  <si>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</si>
  <si>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</si>
  <si>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</si>
  <si>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</si>
  <si>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</si>
  <si>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</si>
  <si>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</si>
  <si>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</si>
  <si>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</si>
  <si>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</si>
  <si>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</si>
  <si>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</si>
  <si>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</si>
  <si>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</si>
  <si>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</si>
  <si>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</si>
  <si>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</si>
  <si>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</si>
  <si>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</si>
  <si>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</si>
  <si>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</si>
  <si>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</si>
  <si>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</si>
  <si>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</si>
  <si>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</si>
  <si>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</si>
  <si>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</si>
  <si>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</si>
  <si>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</si>
  <si>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</si>
  <si>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</si>
  <si>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</si>
  <si>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</si>
  <si>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</si>
  <si>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</si>
  <si>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</si>
  <si>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</si>
  <si>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</si>
  <si>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</si>
  <si>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</si>
  <si>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</si>
  <si>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</si>
  <si>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</si>
  <si>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</si>
  <si>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</si>
  <si>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</si>
  <si>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</si>
  <si>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</si>
  <si>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</si>
  <si>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</si>
  <si>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</si>
  <si>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</si>
  <si>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</si>
  <si>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</si>
  <si>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</si>
  <si>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</si>
  <si>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</si>
  <si>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</si>
  <si>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</si>
  <si>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</si>
  <si>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</si>
  <si>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</si>
  <si>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</si>
  <si>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</si>
  <si>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</si>
  <si>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</si>
  <si>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</si>
  <si>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</si>
  <si>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</si>
  <si>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</si>
  <si>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</si>
  <si>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</si>
  <si>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</si>
  <si>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</si>
  <si>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</si>
  <si>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</si>
  <si>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</si>
  <si>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</si>
  <si>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</si>
  <si>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</si>
  <si>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</si>
  <si>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</si>
  <si>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</si>
  <si>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</si>
  <si>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</si>
  <si>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</si>
  <si>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</si>
  <si>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</si>
  <si>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</si>
  <si>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</si>
  <si>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</si>
  <si>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</si>
  <si>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</si>
  <si>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</si>
  <si>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</si>
  <si>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</si>
  <si>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</si>
  <si>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</si>
  <si>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</si>
  <si>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</si>
  <si>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</si>
  <si>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</si>
  <si>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</si>
  <si>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</si>
  <si>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</si>
  <si>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</si>
  <si>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</si>
  <si>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</si>
  <si>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</si>
  <si>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</si>
  <si>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</si>
  <si>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</si>
  <si>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</si>
  <si>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</si>
  <si>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</si>
  <si>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</si>
  <si>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</si>
  <si>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</si>
  <si>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</si>
  <si>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</si>
  <si>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</si>
  <si>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</si>
  <si>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</si>
  <si>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</si>
  <si>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</si>
  <si>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</si>
  <si>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</si>
  <si>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</si>
  <si>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</si>
  <si>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</si>
  <si>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</si>
  <si>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</si>
  <si>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</si>
  <si>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</si>
  <si>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</si>
  <si>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</si>
  <si>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</si>
  <si>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</si>
  <si>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</si>
  <si>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</si>
  <si>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</si>
  <si>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</si>
  <si>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</si>
  <si>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</si>
  <si>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</si>
  <si>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</si>
  <si>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</si>
  <si>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</si>
  <si>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</si>
  <si>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</si>
  <si>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</si>
  <si>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</si>
  <si>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</si>
  <si>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</si>
  <si>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</si>
  <si>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</si>
  <si>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</si>
  <si>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</si>
  <si>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</si>
  <si>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</si>
  <si>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</si>
  <si>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</si>
  <si>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</si>
  <si>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</si>
  <si>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</si>
  <si>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</si>
  <si>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</si>
  <si>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</si>
  <si>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H1900039</t>
  </si>
  <si>
    <t>최정희</t>
  </si>
  <si>
    <t>F</t>
  </si>
  <si>
    <t>정보</t>
    <phoneticPr fontId="1" type="noConversion"/>
  </si>
  <si>
    <t>(설문지 : FFQ 95문항 설문지, 사용자 : 최정희, ID : H1900039)</t>
  </si>
  <si>
    <t>출력시각</t>
    <phoneticPr fontId="1" type="noConversion"/>
  </si>
  <si>
    <t>2020년 02월 04일 13:50:59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</si>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</sst>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347.91730000000001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257728"/>
        <c:axId val="137259264"/>
      </c:barChart>
      <c:catAx>
        <c:axId val="13725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259264"/>
        <c:crosses val="autoZero"/>
        <c:auto val="1"/>
        <c:lblAlgn val="ctr"/>
        <c:lblOffset val="100"/>
        <c:noMultiLvlLbl val="0"/>
      </c:catAx>
      <c:valAx>
        <c:axId val="13725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2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10.131721000000001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999296"/>
        <c:axId val="139000832"/>
      </c:barChart>
      <c:catAx>
        <c:axId val="13899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00832"/>
        <c:crosses val="autoZero"/>
        <c:auto val="1"/>
        <c:lblAlgn val="ctr"/>
        <c:lblOffset val="100"/>
        <c:noMultiLvlLbl val="0"/>
      </c:catAx>
      <c:valAx>
        <c:axId val="13900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9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6.8662723999999997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059584"/>
        <c:axId val="139061120"/>
      </c:barChart>
      <c:catAx>
        <c:axId val="13905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61120"/>
        <c:crosses val="autoZero"/>
        <c:auto val="1"/>
        <c:lblAlgn val="ctr"/>
        <c:lblOffset val="100"/>
        <c:noMultiLvlLbl val="0"/>
      </c:catAx>
      <c:valAx>
        <c:axId val="13906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0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5204.8975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488832"/>
        <c:axId val="138511104"/>
      </c:barChart>
      <c:catAx>
        <c:axId val="13848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511104"/>
        <c:crosses val="autoZero"/>
        <c:auto val="1"/>
        <c:lblAlgn val="ctr"/>
        <c:lblOffset val="100"/>
        <c:noMultiLvlLbl val="0"/>
      </c:catAx>
      <c:valAx>
        <c:axId val="13851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4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11785.579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549120"/>
        <c:axId val="138550656"/>
      </c:barChart>
      <c:catAx>
        <c:axId val="13854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550656"/>
        <c:crosses val="autoZero"/>
        <c:auto val="1"/>
        <c:lblAlgn val="ctr"/>
        <c:lblOffset val="100"/>
        <c:noMultiLvlLbl val="0"/>
      </c:catAx>
      <c:valAx>
        <c:axId val="1385506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5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476.84841999999998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585600"/>
        <c:axId val="138587136"/>
      </c:barChart>
      <c:catAx>
        <c:axId val="13858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587136"/>
        <c:crosses val="autoZero"/>
        <c:auto val="1"/>
        <c:lblAlgn val="ctr"/>
        <c:lblOffset val="100"/>
        <c:noMultiLvlLbl val="0"/>
      </c:catAx>
      <c:valAx>
        <c:axId val="13858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5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617.01415999999995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630272"/>
        <c:axId val="138631808"/>
      </c:barChart>
      <c:catAx>
        <c:axId val="13863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31808"/>
        <c:crosses val="autoZero"/>
        <c:auto val="1"/>
        <c:lblAlgn val="ctr"/>
        <c:lblOffset val="100"/>
        <c:noMultiLvlLbl val="0"/>
      </c:catAx>
      <c:valAx>
        <c:axId val="13863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6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48.845847999999997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662656"/>
        <c:axId val="138664192"/>
      </c:barChart>
      <c:catAx>
        <c:axId val="13866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64192"/>
        <c:crosses val="autoZero"/>
        <c:auto val="1"/>
        <c:lblAlgn val="ctr"/>
        <c:lblOffset val="100"/>
        <c:noMultiLvlLbl val="0"/>
      </c:catAx>
      <c:valAx>
        <c:axId val="138664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6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3070.2667999999999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374976"/>
        <c:axId val="139376512"/>
      </c:barChart>
      <c:catAx>
        <c:axId val="1393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76512"/>
        <c:crosses val="autoZero"/>
        <c:auto val="1"/>
        <c:lblAlgn val="ctr"/>
        <c:lblOffset val="100"/>
        <c:noMultiLvlLbl val="0"/>
      </c:catAx>
      <c:valAx>
        <c:axId val="139376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3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4.9639759999999998E-2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145216"/>
        <c:axId val="139146752"/>
      </c:barChart>
      <c:catAx>
        <c:axId val="13914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146752"/>
        <c:crosses val="autoZero"/>
        <c:auto val="1"/>
        <c:lblAlgn val="ctr"/>
        <c:lblOffset val="100"/>
        <c:noMultiLvlLbl val="0"/>
      </c:catAx>
      <c:valAx>
        <c:axId val="13914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14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9.9718680000000006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173248"/>
        <c:axId val="139195520"/>
      </c:barChart>
      <c:catAx>
        <c:axId val="13917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195520"/>
        <c:crosses val="autoZero"/>
        <c:auto val="1"/>
        <c:lblAlgn val="ctr"/>
        <c:lblOffset val="100"/>
        <c:noMultiLvlLbl val="0"/>
      </c:catAx>
      <c:valAx>
        <c:axId val="139195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1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91.286963999999998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502080"/>
        <c:axId val="137512064"/>
      </c:barChart>
      <c:catAx>
        <c:axId val="13750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512064"/>
        <c:crosses val="autoZero"/>
        <c:auto val="1"/>
        <c:lblAlgn val="ctr"/>
        <c:lblOffset val="100"/>
        <c:noMultiLvlLbl val="0"/>
      </c:catAx>
      <c:valAx>
        <c:axId val="137512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50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1706.5717999999999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26112"/>
        <c:axId val="139227904"/>
      </c:barChart>
      <c:catAx>
        <c:axId val="13922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27904"/>
        <c:crosses val="autoZero"/>
        <c:auto val="1"/>
        <c:lblAlgn val="ctr"/>
        <c:lblOffset val="100"/>
        <c:noMultiLvlLbl val="0"/>
      </c:catAx>
      <c:valAx>
        <c:axId val="13922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432.15237000000002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75264"/>
        <c:axId val="139293440"/>
      </c:barChart>
      <c:catAx>
        <c:axId val="13927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93440"/>
        <c:crosses val="autoZero"/>
        <c:auto val="1"/>
        <c:lblAlgn val="ctr"/>
        <c:lblOffset val="100"/>
        <c:noMultiLvlLbl val="0"/>
      </c:catAx>
      <c:valAx>
        <c:axId val="13929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12.991</c:v>
                </c:pt>
                <c:pt idx="1">
                  <c:v>16.204000000000001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7796224"/>
        <c:axId val="137810304"/>
      </c:barChart>
      <c:catAx>
        <c:axId val="13779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810304"/>
        <c:crosses val="autoZero"/>
        <c:auto val="1"/>
        <c:lblAlgn val="ctr"/>
        <c:lblOffset val="100"/>
        <c:noMultiLvlLbl val="0"/>
      </c:catAx>
      <c:valAx>
        <c:axId val="13781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7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55.501930000000002</c:v>
                </c:pt>
                <c:pt idx="1">
                  <c:v>69.340170000000001</c:v>
                </c:pt>
                <c:pt idx="2">
                  <c:v>66.811745000000002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2453.5864000000001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869184"/>
        <c:axId val="137870720"/>
      </c:barChart>
      <c:catAx>
        <c:axId val="13786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870720"/>
        <c:crosses val="autoZero"/>
        <c:auto val="1"/>
        <c:lblAlgn val="ctr"/>
        <c:lblOffset val="100"/>
        <c:noMultiLvlLbl val="0"/>
      </c:catAx>
      <c:valAx>
        <c:axId val="137870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86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72.033585000000002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909760"/>
        <c:axId val="137911296"/>
      </c:barChart>
      <c:catAx>
        <c:axId val="13790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911296"/>
        <c:crosses val="autoZero"/>
        <c:auto val="1"/>
        <c:lblAlgn val="ctr"/>
        <c:lblOffset val="100"/>
        <c:noMultiLvlLbl val="0"/>
      </c:catAx>
      <c:valAx>
        <c:axId val="13791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90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54.131</c:v>
                </c:pt>
                <c:pt idx="1">
                  <c:v>16.263999999999999</c:v>
                </c:pt>
                <c:pt idx="2">
                  <c:v>29.606000000000002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0190848"/>
        <c:axId val="140192384"/>
      </c:barChart>
      <c:catAx>
        <c:axId val="14019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92384"/>
        <c:crosses val="autoZero"/>
        <c:auto val="1"/>
        <c:lblAlgn val="ctr"/>
        <c:lblOffset val="100"/>
        <c:noMultiLvlLbl val="0"/>
      </c:catAx>
      <c:valAx>
        <c:axId val="14019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9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5753.1576999999997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231424"/>
        <c:axId val="140232960"/>
      </c:barChart>
      <c:catAx>
        <c:axId val="14023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32960"/>
        <c:crosses val="autoZero"/>
        <c:auto val="1"/>
        <c:lblAlgn val="ctr"/>
        <c:lblOffset val="100"/>
        <c:noMultiLvlLbl val="0"/>
      </c:catAx>
      <c:valAx>
        <c:axId val="140232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2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417.13024999999999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940224"/>
        <c:axId val="139941760"/>
      </c:barChart>
      <c:catAx>
        <c:axId val="13994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941760"/>
        <c:crosses val="autoZero"/>
        <c:auto val="1"/>
        <c:lblAlgn val="ctr"/>
        <c:lblOffset val="100"/>
        <c:noMultiLvlLbl val="0"/>
      </c:catAx>
      <c:valAx>
        <c:axId val="139941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9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2372.4643999999998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988992"/>
        <c:axId val="139990528"/>
      </c:barChart>
      <c:catAx>
        <c:axId val="13998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990528"/>
        <c:crosses val="autoZero"/>
        <c:auto val="1"/>
        <c:lblAlgn val="ctr"/>
        <c:lblOffset val="100"/>
        <c:noMultiLvlLbl val="0"/>
      </c:catAx>
      <c:valAx>
        <c:axId val="13999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9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37.877769999999998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558272"/>
        <c:axId val="138678272"/>
      </c:barChart>
      <c:catAx>
        <c:axId val="13755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78272"/>
        <c:crosses val="autoZero"/>
        <c:auto val="1"/>
        <c:lblAlgn val="ctr"/>
        <c:lblOffset val="100"/>
        <c:noMultiLvlLbl val="0"/>
      </c:catAx>
      <c:valAx>
        <c:axId val="13867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5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23358.384999999998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33408"/>
        <c:axId val="140043392"/>
      </c:barChart>
      <c:catAx>
        <c:axId val="1400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43392"/>
        <c:crosses val="autoZero"/>
        <c:auto val="1"/>
        <c:lblAlgn val="ctr"/>
        <c:lblOffset val="100"/>
        <c:noMultiLvlLbl val="0"/>
      </c:catAx>
      <c:valAx>
        <c:axId val="14004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69.460555999999997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27232"/>
        <c:axId val="140133120"/>
      </c:barChart>
      <c:catAx>
        <c:axId val="14012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33120"/>
        <c:crosses val="autoZero"/>
        <c:auto val="1"/>
        <c:lblAlgn val="ctr"/>
        <c:lblOffset val="100"/>
        <c:noMultiLvlLbl val="0"/>
      </c:catAx>
      <c:valAx>
        <c:axId val="14013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2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12.112836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71904"/>
        <c:axId val="140255616"/>
      </c:barChart>
      <c:catAx>
        <c:axId val="140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55616"/>
        <c:crosses val="autoZero"/>
        <c:auto val="1"/>
        <c:lblAlgn val="ctr"/>
        <c:lblOffset val="100"/>
        <c:noMultiLvlLbl val="0"/>
      </c:catAx>
      <c:valAx>
        <c:axId val="14025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1067.6431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695808"/>
        <c:axId val="138697344"/>
      </c:barChart>
      <c:catAx>
        <c:axId val="13869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97344"/>
        <c:crosses val="autoZero"/>
        <c:auto val="1"/>
        <c:lblAlgn val="ctr"/>
        <c:lblOffset val="100"/>
        <c:noMultiLvlLbl val="0"/>
      </c:catAx>
      <c:valAx>
        <c:axId val="13869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6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6.4204980000000003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749440"/>
        <c:axId val="138750976"/>
      </c:barChart>
      <c:catAx>
        <c:axId val="1387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750976"/>
        <c:crosses val="autoZero"/>
        <c:auto val="1"/>
        <c:lblAlgn val="ctr"/>
        <c:lblOffset val="100"/>
        <c:noMultiLvlLbl val="0"/>
      </c:catAx>
      <c:valAx>
        <c:axId val="13875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7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76.291290000000004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781440"/>
        <c:axId val="138782976"/>
      </c:barChart>
      <c:catAx>
        <c:axId val="13878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782976"/>
        <c:crosses val="autoZero"/>
        <c:auto val="1"/>
        <c:lblAlgn val="ctr"/>
        <c:lblOffset val="100"/>
        <c:noMultiLvlLbl val="0"/>
      </c:catAx>
      <c:valAx>
        <c:axId val="13878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7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12.112836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874240"/>
        <c:axId val="138884224"/>
      </c:barChart>
      <c:catAx>
        <c:axId val="1388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884224"/>
        <c:crosses val="autoZero"/>
        <c:auto val="1"/>
        <c:lblAlgn val="ctr"/>
        <c:lblOffset val="100"/>
        <c:noMultiLvlLbl val="0"/>
      </c:catAx>
      <c:valAx>
        <c:axId val="13888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8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2153.2002000000002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940800"/>
        <c:axId val="138942336"/>
      </c:barChart>
      <c:catAx>
        <c:axId val="13894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42336"/>
        <c:crosses val="autoZero"/>
        <c:auto val="1"/>
        <c:lblAlgn val="ctr"/>
        <c:lblOffset val="100"/>
        <c:noMultiLvlLbl val="0"/>
      </c:catAx>
      <c:valAx>
        <c:axId val="13894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9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86.267030000000005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955392"/>
        <c:axId val="138981760"/>
      </c:barChart>
      <c:catAx>
        <c:axId val="1389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81760"/>
        <c:crosses val="autoZero"/>
        <c:auto val="1"/>
        <c:lblAlgn val="ctr"/>
        <c:lblOffset val="100"/>
        <c:noMultiLvlLbl val="0"/>
      </c:catAx>
      <c:valAx>
        <c:axId val="13898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9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최정희, ID : H1900039)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13:50:59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1600</v>
      </c>
      <c r="C6" s="60">
        <f>'DRIs DATA 입력'!C6</f>
        <v>5753.1576999999997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347.91730000000001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91.286963999999998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54.131</v>
      </c>
      <c r="G8" s="60">
        <f>'DRIs DATA 입력'!G8</f>
        <v>16.263999999999999</v>
      </c>
      <c r="H8" s="60">
        <f>'DRIs DATA 입력'!H8</f>
        <v>29.606000000000002</v>
      </c>
      <c r="I8" s="47"/>
      <c r="J8" s="60" t="s">
        <v>217</v>
      </c>
      <c r="K8" s="60">
        <f>'DRIs DATA 입력'!K8</f>
        <v>12.991</v>
      </c>
      <c r="L8" s="60">
        <f>'DRIs DATA 입력'!L8</f>
        <v>16.204000000000001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2453.5864000000001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72.033585000000002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37.877769999999998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1067.6431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417.13024999999999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7.2749639999999998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6.4204980000000003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76.291290000000004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12.112836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2153.2002000000002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86.267030000000005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10.131721000000001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6.8662723999999997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2372.4643999999998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5204.8975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23358.384999999998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11785.579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476.84841999999998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617.01415999999995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69.460555999999997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48.845847999999997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3070.2667999999999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4.9639759999999998E-2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9.9718680000000006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1706.5717999999999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432.15237000000002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3" t="s">
        <v>283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284</v>
      </c>
      <c r="B4" s="71"/>
      <c r="C4" s="71"/>
      <c r="E4" s="68" t="s">
        <v>285</v>
      </c>
      <c r="F4" s="69"/>
      <c r="G4" s="69"/>
      <c r="H4" s="70"/>
      <c r="J4" s="68" t="s">
        <v>286</v>
      </c>
      <c r="K4" s="69"/>
      <c r="L4" s="70"/>
      <c r="N4" s="71" t="s">
        <v>287</v>
      </c>
      <c r="O4" s="71"/>
      <c r="P4" s="71"/>
      <c r="Q4" s="71"/>
      <c r="R4" s="71"/>
      <c r="S4" s="71"/>
      <c r="U4" s="71" t="s">
        <v>288</v>
      </c>
      <c r="V4" s="71"/>
      <c r="W4" s="71"/>
      <c r="X4" s="71"/>
      <c r="Y4" s="71"/>
      <c r="Z4" s="71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1600</v>
      </c>
      <c r="C6" s="67">
        <v>5753.1576999999997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40</v>
      </c>
      <c r="P6" s="67">
        <v>45</v>
      </c>
      <c r="Q6" s="67">
        <v>0</v>
      </c>
      <c r="R6" s="67">
        <v>0</v>
      </c>
      <c r="S6" s="67">
        <v>347.91730000000001</v>
      </c>
      <c r="U6" s="67" t="s">
        <v>301</v>
      </c>
      <c r="V6" s="67">
        <v>0</v>
      </c>
      <c r="W6" s="67">
        <v>0</v>
      </c>
      <c r="X6" s="67">
        <v>20</v>
      </c>
      <c r="Y6" s="67">
        <v>0</v>
      </c>
      <c r="Z6" s="67">
        <v>91.286963999999998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54.131</v>
      </c>
      <c r="G8" s="67">
        <v>16.263999999999999</v>
      </c>
      <c r="H8" s="67">
        <v>29.606000000000002</v>
      </c>
      <c r="J8" s="67" t="s">
        <v>303</v>
      </c>
      <c r="K8" s="67">
        <v>12.991</v>
      </c>
      <c r="L8" s="67">
        <v>16.204000000000001</v>
      </c>
    </row>
    <row r="13" spans="1:27">
      <c r="A13" s="72" t="s">
        <v>304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305</v>
      </c>
      <c r="B14" s="71"/>
      <c r="C14" s="71"/>
      <c r="D14" s="71"/>
      <c r="E14" s="71"/>
      <c r="F14" s="71"/>
      <c r="H14" s="71" t="s">
        <v>306</v>
      </c>
      <c r="I14" s="71"/>
      <c r="J14" s="71"/>
      <c r="K14" s="71"/>
      <c r="L14" s="71"/>
      <c r="M14" s="71"/>
      <c r="O14" s="71" t="s">
        <v>307</v>
      </c>
      <c r="P14" s="71"/>
      <c r="Q14" s="71"/>
      <c r="R14" s="71"/>
      <c r="S14" s="71"/>
      <c r="T14" s="71"/>
      <c r="V14" s="71" t="s">
        <v>308</v>
      </c>
      <c r="W14" s="71"/>
      <c r="X14" s="71"/>
      <c r="Y14" s="71"/>
      <c r="Z14" s="71"/>
      <c r="AA14" s="71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410</v>
      </c>
      <c r="C16" s="67">
        <v>550</v>
      </c>
      <c r="D16" s="67">
        <v>0</v>
      </c>
      <c r="E16" s="67">
        <v>3000</v>
      </c>
      <c r="F16" s="67">
        <v>2453.5864000000001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72.033585000000002</v>
      </c>
      <c r="O16" s="67" t="s">
        <v>4</v>
      </c>
      <c r="P16" s="67">
        <v>0</v>
      </c>
      <c r="Q16" s="67">
        <v>0</v>
      </c>
      <c r="R16" s="67">
        <v>15</v>
      </c>
      <c r="S16" s="67">
        <v>100</v>
      </c>
      <c r="T16" s="67">
        <v>37.877769999999998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1067.6431</v>
      </c>
    </row>
    <row r="23" spans="1:62">
      <c r="A23" s="72" t="s">
        <v>310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311</v>
      </c>
      <c r="B24" s="71"/>
      <c r="C24" s="71"/>
      <c r="D24" s="71"/>
      <c r="E24" s="71"/>
      <c r="F24" s="71"/>
      <c r="H24" s="71" t="s">
        <v>312</v>
      </c>
      <c r="I24" s="71"/>
      <c r="J24" s="71"/>
      <c r="K24" s="71"/>
      <c r="L24" s="71"/>
      <c r="M24" s="71"/>
      <c r="O24" s="71" t="s">
        <v>313</v>
      </c>
      <c r="P24" s="71"/>
      <c r="Q24" s="71"/>
      <c r="R24" s="71"/>
      <c r="S24" s="71"/>
      <c r="T24" s="71"/>
      <c r="V24" s="71" t="s">
        <v>314</v>
      </c>
      <c r="W24" s="71"/>
      <c r="X24" s="71"/>
      <c r="Y24" s="71"/>
      <c r="Z24" s="71"/>
      <c r="AA24" s="71"/>
      <c r="AC24" s="71" t="s">
        <v>315</v>
      </c>
      <c r="AD24" s="71"/>
      <c r="AE24" s="71"/>
      <c r="AF24" s="71"/>
      <c r="AG24" s="71"/>
      <c r="AH24" s="71"/>
      <c r="AJ24" s="71" t="s">
        <v>316</v>
      </c>
      <c r="AK24" s="71"/>
      <c r="AL24" s="71"/>
      <c r="AM24" s="71"/>
      <c r="AN24" s="71"/>
      <c r="AO24" s="71"/>
      <c r="AQ24" s="71" t="s">
        <v>317</v>
      </c>
      <c r="AR24" s="71"/>
      <c r="AS24" s="71"/>
      <c r="AT24" s="71"/>
      <c r="AU24" s="71"/>
      <c r="AV24" s="71"/>
      <c r="AX24" s="71" t="s">
        <v>318</v>
      </c>
      <c r="AY24" s="71"/>
      <c r="AZ24" s="71"/>
      <c r="BA24" s="71"/>
      <c r="BB24" s="71"/>
      <c r="BC24" s="71"/>
      <c r="BE24" s="71" t="s">
        <v>319</v>
      </c>
      <c r="BF24" s="71"/>
      <c r="BG24" s="71"/>
      <c r="BH24" s="71"/>
      <c r="BI24" s="71"/>
      <c r="BJ24" s="71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417.13024999999999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7.2749639999999998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6.4204980000000003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76.291290000000004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12.112836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2153.2002000000002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86.267030000000005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10.131721000000001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6.8662723999999997</v>
      </c>
    </row>
    <row r="33" spans="1:68">
      <c r="A33" s="72" t="s">
        <v>321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322</v>
      </c>
      <c r="B34" s="71"/>
      <c r="C34" s="71"/>
      <c r="D34" s="71"/>
      <c r="E34" s="71"/>
      <c r="F34" s="71"/>
      <c r="H34" s="71" t="s">
        <v>323</v>
      </c>
      <c r="I34" s="71"/>
      <c r="J34" s="71"/>
      <c r="K34" s="71"/>
      <c r="L34" s="71"/>
      <c r="M34" s="71"/>
      <c r="O34" s="71" t="s">
        <v>324</v>
      </c>
      <c r="P34" s="71"/>
      <c r="Q34" s="71"/>
      <c r="R34" s="71"/>
      <c r="S34" s="71"/>
      <c r="T34" s="71"/>
      <c r="V34" s="71" t="s">
        <v>325</v>
      </c>
      <c r="W34" s="71"/>
      <c r="X34" s="71"/>
      <c r="Y34" s="71"/>
      <c r="Z34" s="71"/>
      <c r="AA34" s="71"/>
      <c r="AC34" s="71" t="s">
        <v>326</v>
      </c>
      <c r="AD34" s="71"/>
      <c r="AE34" s="71"/>
      <c r="AF34" s="71"/>
      <c r="AG34" s="71"/>
      <c r="AH34" s="71"/>
      <c r="AJ34" s="71" t="s">
        <v>327</v>
      </c>
      <c r="AK34" s="71"/>
      <c r="AL34" s="71"/>
      <c r="AM34" s="71"/>
      <c r="AN34" s="71"/>
      <c r="AO34" s="71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560</v>
      </c>
      <c r="C36" s="67">
        <v>800</v>
      </c>
      <c r="D36" s="67">
        <v>0</v>
      </c>
      <c r="E36" s="67">
        <v>2000</v>
      </c>
      <c r="F36" s="67">
        <v>2372.4643999999998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5204.8975</v>
      </c>
      <c r="O36" s="67" t="s">
        <v>19</v>
      </c>
      <c r="P36" s="67">
        <v>0</v>
      </c>
      <c r="Q36" s="67">
        <v>0</v>
      </c>
      <c r="R36" s="67">
        <v>1300</v>
      </c>
      <c r="S36" s="67">
        <v>2000</v>
      </c>
      <c r="T36" s="67">
        <v>23358.384999999998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11785.579</v>
      </c>
      <c r="AC36" s="67" t="s">
        <v>21</v>
      </c>
      <c r="AD36" s="67">
        <v>0</v>
      </c>
      <c r="AE36" s="67">
        <v>0</v>
      </c>
      <c r="AF36" s="67">
        <v>2000</v>
      </c>
      <c r="AG36" s="67">
        <v>0</v>
      </c>
      <c r="AH36" s="67">
        <v>476.84841999999998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617.01415999999995</v>
      </c>
    </row>
    <row r="43" spans="1:68">
      <c r="A43" s="72" t="s">
        <v>328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329</v>
      </c>
      <c r="B44" s="71"/>
      <c r="C44" s="71"/>
      <c r="D44" s="71"/>
      <c r="E44" s="71"/>
      <c r="F44" s="71"/>
      <c r="H44" s="71" t="s">
        <v>330</v>
      </c>
      <c r="I44" s="71"/>
      <c r="J44" s="71"/>
      <c r="K44" s="71"/>
      <c r="L44" s="71"/>
      <c r="M44" s="71"/>
      <c r="O44" s="71" t="s">
        <v>331</v>
      </c>
      <c r="P44" s="71"/>
      <c r="Q44" s="71"/>
      <c r="R44" s="71"/>
      <c r="S44" s="71"/>
      <c r="T44" s="71"/>
      <c r="V44" s="71" t="s">
        <v>332</v>
      </c>
      <c r="W44" s="71"/>
      <c r="X44" s="71"/>
      <c r="Y44" s="71"/>
      <c r="Z44" s="71"/>
      <c r="AA44" s="71"/>
      <c r="AC44" s="71" t="s">
        <v>333</v>
      </c>
      <c r="AD44" s="71"/>
      <c r="AE44" s="71"/>
      <c r="AF44" s="71"/>
      <c r="AG44" s="71"/>
      <c r="AH44" s="71"/>
      <c r="AJ44" s="71" t="s">
        <v>334</v>
      </c>
      <c r="AK44" s="71"/>
      <c r="AL44" s="71"/>
      <c r="AM44" s="71"/>
      <c r="AN44" s="71"/>
      <c r="AO44" s="71"/>
      <c r="AQ44" s="71" t="s">
        <v>335</v>
      </c>
      <c r="AR44" s="71"/>
      <c r="AS44" s="71"/>
      <c r="AT44" s="71"/>
      <c r="AU44" s="71"/>
      <c r="AV44" s="71"/>
      <c r="AX44" s="71" t="s">
        <v>336</v>
      </c>
      <c r="AY44" s="71"/>
      <c r="AZ44" s="71"/>
      <c r="BA44" s="71"/>
      <c r="BB44" s="71"/>
      <c r="BC44" s="71"/>
      <c r="BE44" s="71" t="s">
        <v>337</v>
      </c>
      <c r="BF44" s="71"/>
      <c r="BG44" s="71"/>
      <c r="BH44" s="71"/>
      <c r="BI44" s="71"/>
      <c r="BJ44" s="71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69.460555999999997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48.845847999999997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3070.2667999999999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4.9639759999999998E-2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9.9718680000000006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1706.5717999999999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432.15237000000002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276</v>
      </c>
      <c r="B2" s="66" t="s">
        <v>277</v>
      </c>
      <c r="C2" s="66" t="s">
        <v>278</v>
      </c>
      <c r="D2" s="66">
        <v>66</v>
      </c>
      <c r="E2" s="66">
        <v>5753.1576999999997</v>
      </c>
      <c r="F2" s="66">
        <v>636.12743999999998</v>
      </c>
      <c r="G2" s="66">
        <v>191.12773000000001</v>
      </c>
      <c r="H2" s="66">
        <v>87.843040000000002</v>
      </c>
      <c r="I2" s="66">
        <v>103.28467999999999</v>
      </c>
      <c r="J2" s="66">
        <v>347.91730000000001</v>
      </c>
      <c r="K2" s="66">
        <v>109.39417</v>
      </c>
      <c r="L2" s="66">
        <v>238.5231</v>
      </c>
      <c r="M2" s="66">
        <v>91.286963999999998</v>
      </c>
      <c r="N2" s="66">
        <v>9.5085125000000001</v>
      </c>
      <c r="O2" s="66">
        <v>51.470165000000001</v>
      </c>
      <c r="P2" s="66">
        <v>3389.7379999999998</v>
      </c>
      <c r="Q2" s="66">
        <v>106.603004</v>
      </c>
      <c r="R2" s="66">
        <v>2453.5864000000001</v>
      </c>
      <c r="S2" s="66">
        <v>422.2758</v>
      </c>
      <c r="T2" s="66">
        <v>24375.723000000002</v>
      </c>
      <c r="U2" s="66">
        <v>37.877769999999998</v>
      </c>
      <c r="V2" s="66">
        <v>72.033585000000002</v>
      </c>
      <c r="W2" s="66">
        <v>1067.6431</v>
      </c>
      <c r="X2" s="66">
        <v>417.13024999999999</v>
      </c>
      <c r="Y2" s="66">
        <v>7.2749639999999998</v>
      </c>
      <c r="Z2" s="66">
        <v>6.4204980000000003</v>
      </c>
      <c r="AA2" s="66">
        <v>76.291290000000004</v>
      </c>
      <c r="AB2" s="66">
        <v>12.112836</v>
      </c>
      <c r="AC2" s="66">
        <v>2153.2002000000002</v>
      </c>
      <c r="AD2" s="66">
        <v>86.267030000000005</v>
      </c>
      <c r="AE2" s="66">
        <v>10.131721000000001</v>
      </c>
      <c r="AF2" s="66">
        <v>6.8662723999999997</v>
      </c>
      <c r="AG2" s="66">
        <v>2372.4643999999998</v>
      </c>
      <c r="AH2" s="66">
        <v>1144.1592000000001</v>
      </c>
      <c r="AI2" s="66">
        <v>1228.3053</v>
      </c>
      <c r="AJ2" s="66">
        <v>5204.8975</v>
      </c>
      <c r="AK2" s="66">
        <v>23358.384999999998</v>
      </c>
      <c r="AL2" s="66">
        <v>476.84841999999998</v>
      </c>
      <c r="AM2" s="66">
        <v>11785.579</v>
      </c>
      <c r="AN2" s="66">
        <v>617.01415999999995</v>
      </c>
      <c r="AO2" s="66">
        <v>69.460555999999997</v>
      </c>
      <c r="AP2" s="66">
        <v>40.089756000000001</v>
      </c>
      <c r="AQ2" s="66">
        <v>29.370806000000002</v>
      </c>
      <c r="AR2" s="66">
        <v>48.845847999999997</v>
      </c>
      <c r="AS2" s="66">
        <v>3070.2667999999999</v>
      </c>
      <c r="AT2" s="66">
        <v>4.9639759999999998E-2</v>
      </c>
      <c r="AU2" s="66">
        <v>9.9718680000000006</v>
      </c>
      <c r="AV2" s="66">
        <v>1706.5717999999999</v>
      </c>
      <c r="AW2" s="66">
        <v>432.15237000000002</v>
      </c>
      <c r="AX2" s="66">
        <v>0.65901226000000002</v>
      </c>
      <c r="AY2" s="66">
        <v>6.7062363999999999</v>
      </c>
      <c r="AZ2" s="66">
        <v>1428.5436999999999</v>
      </c>
      <c r="BA2" s="66">
        <v>191.68620000000001</v>
      </c>
      <c r="BB2" s="66">
        <v>55.501930000000002</v>
      </c>
      <c r="BC2" s="66">
        <v>69.340170000000001</v>
      </c>
      <c r="BD2" s="66">
        <v>66.811745000000002</v>
      </c>
      <c r="BE2" s="66">
        <v>9.4733909999999995</v>
      </c>
      <c r="BF2" s="66">
        <v>23.125900000000001</v>
      </c>
      <c r="BG2" s="66">
        <v>6.9387240000000003E-3</v>
      </c>
      <c r="BH2" s="66">
        <v>5.9615090000000003E-2</v>
      </c>
      <c r="BI2" s="66">
        <v>4.4358410000000001E-2</v>
      </c>
      <c r="BJ2" s="66">
        <v>0.22940667000000001</v>
      </c>
      <c r="BK2" s="66">
        <v>5.3374800000000001E-4</v>
      </c>
      <c r="BL2" s="66">
        <v>0.59376189999999995</v>
      </c>
      <c r="BM2" s="66">
        <v>15.600142</v>
      </c>
      <c r="BN2" s="66">
        <v>2.0594640000000002</v>
      </c>
      <c r="BO2" s="66">
        <v>173.95439999999999</v>
      </c>
      <c r="BP2" s="66">
        <v>32.780242999999999</v>
      </c>
      <c r="BQ2" s="66">
        <v>49.909744000000003</v>
      </c>
      <c r="BR2" s="66">
        <v>191.52937</v>
      </c>
      <c r="BS2" s="66">
        <v>97.220759999999999</v>
      </c>
      <c r="BT2" s="66">
        <v>25.416322999999998</v>
      </c>
      <c r="BU2" s="66">
        <v>0.52650300000000005</v>
      </c>
      <c r="BV2" s="66">
        <v>0.82376987000000002</v>
      </c>
      <c r="BW2" s="66">
        <v>2.1699194999999998</v>
      </c>
      <c r="BX2" s="66">
        <v>11.068078</v>
      </c>
      <c r="BY2" s="66">
        <v>0.63740459999999999</v>
      </c>
      <c r="BZ2" s="66">
        <v>4.0796690000000002E-3</v>
      </c>
      <c r="CA2" s="66">
        <v>3.9655629999999999</v>
      </c>
      <c r="CB2" s="66">
        <v>0.32029930000000001</v>
      </c>
      <c r="CC2" s="66">
        <v>1.682947</v>
      </c>
      <c r="CD2" s="66">
        <v>25.64358</v>
      </c>
      <c r="CE2" s="66">
        <v>0.21507934000000001</v>
      </c>
      <c r="CF2" s="66">
        <v>7.2210846000000002</v>
      </c>
      <c r="CG2" s="66">
        <v>0</v>
      </c>
      <c r="CH2" s="66">
        <v>0.66035549999999998</v>
      </c>
      <c r="CI2" s="66">
        <v>7.675382E-2</v>
      </c>
      <c r="CJ2" s="66">
        <v>55.825020000000002</v>
      </c>
      <c r="CK2" s="66">
        <v>4.9689442E-2</v>
      </c>
      <c r="CL2" s="66">
        <v>4.8792086000000001</v>
      </c>
      <c r="CM2" s="66">
        <v>14.796562</v>
      </c>
      <c r="CN2" s="66">
        <v>12422.749</v>
      </c>
      <c r="CO2" s="66">
        <v>21497.226999999999</v>
      </c>
      <c r="CP2" s="66">
        <v>18302.705000000002</v>
      </c>
      <c r="CQ2" s="66">
        <v>5978.018</v>
      </c>
      <c r="CR2" s="66">
        <v>2701.2667999999999</v>
      </c>
      <c r="CS2" s="66">
        <v>1711.8297</v>
      </c>
      <c r="CT2" s="66">
        <v>12020.111000000001</v>
      </c>
      <c r="CU2" s="66">
        <v>8769.1489999999994</v>
      </c>
      <c r="CV2" s="66">
        <v>4431.8580000000002</v>
      </c>
      <c r="CW2" s="66">
        <v>10770.761</v>
      </c>
      <c r="CX2" s="66">
        <v>2936.6133</v>
      </c>
      <c r="CY2" s="66">
        <v>14159.778</v>
      </c>
      <c r="CZ2" s="66">
        <v>8901.3469999999998</v>
      </c>
      <c r="DA2" s="66">
        <v>18960.063999999998</v>
      </c>
      <c r="DB2" s="66">
        <v>16280.47</v>
      </c>
      <c r="DC2" s="66">
        <v>27250.671999999999</v>
      </c>
      <c r="DD2" s="66">
        <v>46840.785000000003</v>
      </c>
      <c r="DE2" s="66">
        <v>12247.773999999999</v>
      </c>
      <c r="DF2" s="66">
        <v>15520.522999999999</v>
      </c>
      <c r="DG2" s="66">
        <v>11035.767</v>
      </c>
      <c r="DH2" s="66">
        <v>1471.3406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191.68620000000001</v>
      </c>
      <c r="B6">
        <f>BB2</f>
        <v>55.501930000000002</v>
      </c>
      <c r="C6">
        <f>BC2</f>
        <v>69.340170000000001</v>
      </c>
      <c r="D6">
        <f>BD2</f>
        <v>66.811745000000002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19477</v>
      </c>
      <c r="C2" s="57">
        <f ca="1">YEAR(TODAY())-YEAR(B2)+IF(TODAY()&gt;=DATE(YEAR(TODAY()),MONTH(B2),DAY(B2)),0,-1)</f>
        <v>66</v>
      </c>
      <c r="E2" s="53">
        <v>165</v>
      </c>
      <c r="F2" s="54" t="s">
        <v>40</v>
      </c>
      <c r="G2" s="53">
        <v>58</v>
      </c>
      <c r="H2" s="52" t="s">
        <v>42</v>
      </c>
      <c r="I2" s="74">
        <f>ROUND(G3/E3^2,1)</f>
        <v>21.3</v>
      </c>
    </row>
    <row r="3" spans="1:9">
      <c r="E3" s="52">
        <f>E2/100</f>
        <v>1.65</v>
      </c>
      <c r="F3" s="52" t="s">
        <v>41</v>
      </c>
      <c r="G3" s="52">
        <f>G2</f>
        <v>58</v>
      </c>
      <c r="H3" s="52" t="s">
        <v>42</v>
      </c>
      <c r="I3" s="74"/>
    </row>
    <row r="4" spans="1:9">
      <c r="A4" t="s">
        <v>274</v>
      </c>
    </row>
    <row r="5" spans="1:9">
      <c r="B5" s="61">
        <v>43693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최정희, ID : H1900039)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13:50:59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9" sqref="I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43693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66</v>
      </c>
      <c r="G12" s="153"/>
      <c r="H12" s="153"/>
      <c r="I12" s="153"/>
      <c r="K12" s="124">
        <f>'개인정보 및 신체계측 입력'!E2</f>
        <v>165</v>
      </c>
      <c r="L12" s="125"/>
      <c r="M12" s="118">
        <f>'개인정보 및 신체계측 입력'!G2</f>
        <v>58</v>
      </c>
      <c r="N12" s="119"/>
      <c r="O12" s="114" t="s">
        <v>272</v>
      </c>
      <c r="P12" s="108"/>
      <c r="Q12" s="111">
        <f>'개인정보 및 신체계측 입력'!I2</f>
        <v>21.3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최정희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54.131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16.263999999999999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29.606000000000002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16.2</v>
      </c>
      <c r="L72" s="37" t="s">
        <v>54</v>
      </c>
      <c r="M72" s="37">
        <f>ROUND('DRIs DATA'!K8,1)</f>
        <v>13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327.14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600.28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417.13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807.52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296.56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1557.23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694.61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2020-02-06T00:02:14Z</dcterms:modified>
</cp:coreProperties>
</file>