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<sst xmlns="http://schemas.openxmlformats.org/spreadsheetml/2006/main" count="692" uniqueCount="341">
  <si>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</si>
  <si>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</si>
  <si>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</si>
  <si>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</si>
  <si>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</si>
  <si>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</si>
  <si>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</si>
  <si>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</si>
  <si>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</si>
  <si>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</si>
  <si>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</si>
  <si>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</si>
  <si>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</si>
  <si>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</si>
  <si>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</si>
  <si>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</si>
  <si>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</si>
  <si>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</si>
  <si>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</si>
  <si>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</si>
  <si>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</si>
  <si>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</si>
  <si>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</si>
  <si>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</si>
  <si>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</si>
  <si>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</si>
  <si>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</si>
  <si>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</si>
  <si>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</si>
  <si>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</si>
  <si>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</si>
  <si>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</si>
  <si>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</si>
  <si>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</si>
  <si>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</si>
  <si>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</si>
  <si>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</si>
  <si>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</si>
  <si>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</si>
  <si>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</si>
  <si>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</si>
  <si>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</si>
  <si>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</si>
  <si>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</si>
  <si>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</si>
  <si>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</si>
  <si>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</si>
  <si>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</si>
  <si>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</si>
  <si>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</si>
  <si>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</si>
  <si>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</si>
  <si>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</si>
  <si>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</si>
  <si>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</si>
  <si>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</si>
  <si>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</si>
  <si>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</si>
  <si>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</si>
  <si>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</si>
  <si>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</si>
  <si>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</si>
  <si>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</si>
  <si>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</si>
  <si>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</si>
  <si>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</si>
  <si>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</si>
  <si>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</si>
  <si>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</si>
  <si>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</si>
  <si>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</si>
  <si>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</si>
  <si>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</si>
  <si>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</si>
  <si>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</si>
  <si>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</si>
  <si>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</si>
  <si>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</si>
  <si>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</si>
  <si>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</si>
  <si>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</si>
  <si>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</si>
  <si>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</si>
  <si>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</si>
  <si>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</si>
  <si>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</si>
  <si>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</si>
  <si>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</si>
  <si>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</si>
  <si>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</si>
  <si>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</si>
  <si>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</si>
  <si>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</si>
  <si>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</si>
  <si>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</si>
  <si>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</si>
  <si>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</si>
  <si>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</si>
  <si>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</si>
  <si>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</si>
  <si>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</si>
  <si>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</si>
  <si>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</si>
  <si>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</si>
  <si>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</si>
  <si>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</si>
  <si>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</si>
  <si>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</si>
  <si>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</si>
  <si>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</si>
  <si>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</si>
  <si>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</si>
  <si>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</si>
  <si>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</si>
  <si>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</si>
  <si>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</si>
  <si>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</si>
  <si>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</si>
  <si>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</si>
  <si>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</si>
  <si>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</si>
  <si>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</si>
  <si>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</si>
  <si>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</si>
  <si>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</si>
  <si>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</si>
  <si>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</si>
  <si>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</si>
  <si>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</si>
  <si>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</si>
  <si>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</si>
  <si>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</si>
  <si>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</si>
  <si>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</si>
  <si>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</si>
  <si>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</si>
  <si>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</si>
  <si>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</si>
  <si>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</si>
  <si>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</si>
  <si>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</si>
  <si>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</si>
  <si>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</si>
  <si>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</si>
  <si>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</si>
  <si>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</si>
  <si>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</si>
  <si>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</si>
  <si>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</si>
  <si>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</si>
  <si>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</si>
  <si>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</si>
  <si>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</si>
  <si>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</si>
  <si>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</si>
  <si>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</si>
  <si>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</si>
  <si>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</si>
  <si>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</si>
  <si>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</si>
  <si>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</si>
  <si>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</si>
  <si>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</si>
  <si>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</si>
  <si>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</si>
  <si>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</si>
  <si>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</si>
  <si>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</si>
  <si>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</si>
  <si>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</si>
  <si>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</si>
  <si>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</si>
  <si>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</si>
  <si>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</si>
  <si>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</si>
  <si>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</si>
  <si>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</si>
  <si>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</si>
  <si>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</si>
  <si>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</si>
  <si>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</si>
  <si>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</si>
  <si>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</si>
  <si>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</si>
  <si>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</si>
  <si>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</si>
  <si>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</si>
  <si>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</si>
  <si>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</si>
  <si>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</si>
  <si>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</si>
  <si>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</si>
  <si>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</si>
  <si>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</si>
  <si>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</si>
  <si>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</si>
  <si>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</si>
  <si>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</si>
  <si>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</si>
  <si>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</si>
  <si>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</si>
  <si>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</si>
  <si>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</si>
  <si>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</si>
  <si>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</si>
  <si>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</si>
  <si>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</si>
  <si>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</si>
  <si>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</si>
  <si>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</si>
  <si>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</si>
  <si>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</si>
  <si>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</si>
  <si>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</si>
  <si>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</si>
  <si>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</si>
  <si>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</si>
  <si>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</si>
  <si>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</si>
  <si>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</si>
  <si>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</si>
  <si>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</si>
  <si>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</si>
  <si>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</si>
  <si>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</si>
  <si>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</si>
  <si>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</si>
  <si>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</si>
  <si>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</si>
  <si>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</si>
  <si>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</si>
  <si>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</si>
  <si>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</si>
  <si>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</si>
  <si>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</si>
  <si>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</si>
  <si>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</si>
  <si>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</si>
  <si>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</si>
  <si>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</si>
  <si>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</si>
  <si>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</si>
  <si>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</si>
  <si>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</si>
  <si>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</si>
  <si>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</si>
  <si>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</si>
  <si>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</si>
  <si>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</si>
  <si>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</si>
  <si>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</si>
  <si>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</si>
  <si>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</si>
  <si>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</si>
  <si>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</si>
  <si>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</si>
  <si>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</si>
  <si>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</si>
  <si>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</si>
  <si>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</si>
  <si>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</si>
  <si>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</si>
  <si>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</si>
  <si>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</si>
  <si>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</si>
  <si>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</si>
  <si>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</si>
  <si>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</si>
  <si>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</si>
  <si>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</si>
  <si>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</si>
  <si>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</si>
  <si>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</si>
  <si>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</si>
  <si>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</si>
  <si>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</si>
  <si>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H1900053</t>
  </si>
  <si>
    <t>이순선</t>
  </si>
  <si>
    <t>F</t>
  </si>
  <si>
    <t>정보</t>
    <phoneticPr fontId="1" type="noConversion"/>
  </si>
  <si>
    <t>(설문지 : FFQ 95문항 설문지, 사용자 : 이순선, ID : H1900053)</t>
  </si>
  <si>
    <t>출력시각</t>
    <phoneticPr fontId="1" type="noConversion"/>
  </si>
  <si>
    <t>2020년 02월 11일 09:41:30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</si>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</sst>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109.86847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72544"/>
        <c:axId val="81774080"/>
      </c:barChart>
      <c:catAx>
        <c:axId val="817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74080"/>
        <c:crosses val="autoZero"/>
        <c:auto val="1"/>
        <c:lblAlgn val="ctr"/>
        <c:lblOffset val="100"/>
        <c:noMultiLvlLbl val="0"/>
      </c:catAx>
      <c:valAx>
        <c:axId val="8177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4.0464168000000003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2864"/>
        <c:axId val="47574400"/>
      </c:barChart>
      <c:catAx>
        <c:axId val="475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4400"/>
        <c:crosses val="autoZero"/>
        <c:auto val="1"/>
        <c:lblAlgn val="ctr"/>
        <c:lblOffset val="100"/>
        <c:noMultiLvlLbl val="0"/>
      </c:catAx>
      <c:valAx>
        <c:axId val="475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4.2957369999999999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2192"/>
        <c:axId val="47593728"/>
      </c:barChart>
      <c:catAx>
        <c:axId val="475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3728"/>
        <c:crosses val="autoZero"/>
        <c:auto val="1"/>
        <c:lblAlgn val="ctr"/>
        <c:lblOffset val="100"/>
        <c:noMultiLvlLbl val="0"/>
      </c:catAx>
      <c:valAx>
        <c:axId val="4759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1707.0299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07168"/>
        <c:axId val="47613056"/>
      </c:barChart>
      <c:catAx>
        <c:axId val="476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3056"/>
        <c:crosses val="autoZero"/>
        <c:auto val="1"/>
        <c:lblAlgn val="ctr"/>
        <c:lblOffset val="100"/>
        <c:noMultiLvlLbl val="0"/>
      </c:catAx>
      <c:valAx>
        <c:axId val="4761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5431.1890000000003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4688"/>
        <c:axId val="47636480"/>
      </c:barChart>
      <c:catAx>
        <c:axId val="476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6480"/>
        <c:crosses val="autoZero"/>
        <c:auto val="1"/>
        <c:lblAlgn val="ctr"/>
        <c:lblOffset val="100"/>
        <c:noMultiLvlLbl val="0"/>
      </c:catAx>
      <c:valAx>
        <c:axId val="476364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113.01745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33568"/>
        <c:axId val="50335104"/>
      </c:barChart>
      <c:catAx>
        <c:axId val="5033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35104"/>
        <c:crosses val="autoZero"/>
        <c:auto val="1"/>
        <c:lblAlgn val="ctr"/>
        <c:lblOffset val="100"/>
        <c:noMultiLvlLbl val="0"/>
      </c:catAx>
      <c:valAx>
        <c:axId val="5033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223.28890000000001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5584"/>
        <c:axId val="52997120"/>
      </c:barChart>
      <c:catAx>
        <c:axId val="529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7120"/>
        <c:crosses val="autoZero"/>
        <c:auto val="1"/>
        <c:lblAlgn val="ctr"/>
        <c:lblOffset val="100"/>
        <c:noMultiLvlLbl val="0"/>
      </c:catAx>
      <c:valAx>
        <c:axId val="5299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17.472624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4944"/>
        <c:axId val="55716480"/>
      </c:barChart>
      <c:catAx>
        <c:axId val="557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6480"/>
        <c:crosses val="autoZero"/>
        <c:auto val="1"/>
        <c:lblAlgn val="ctr"/>
        <c:lblOffset val="100"/>
        <c:noMultiLvlLbl val="0"/>
      </c:catAx>
      <c:valAx>
        <c:axId val="5571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1462.9170999999999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7200"/>
        <c:axId val="57108736"/>
      </c:barChart>
      <c:catAx>
        <c:axId val="571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8736"/>
        <c:crosses val="autoZero"/>
        <c:auto val="1"/>
        <c:lblAlgn val="ctr"/>
        <c:lblOffset val="100"/>
        <c:noMultiLvlLbl val="0"/>
      </c:catAx>
      <c:valAx>
        <c:axId val="5710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0.104352325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9104"/>
        <c:axId val="57120640"/>
      </c:barChart>
      <c:catAx>
        <c:axId val="571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640"/>
        <c:crosses val="autoZero"/>
        <c:auto val="1"/>
        <c:lblAlgn val="ctr"/>
        <c:lblOffset val="100"/>
        <c:noMultiLvlLbl val="0"/>
      </c:catAx>
      <c:valAx>
        <c:axId val="5712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3.3658720999999998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4576"/>
        <c:axId val="58906112"/>
      </c:barChart>
      <c:catAx>
        <c:axId val="589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6112"/>
        <c:crosses val="autoZero"/>
        <c:auto val="1"/>
        <c:lblAlgn val="ctr"/>
        <c:lblOffset val="100"/>
        <c:noMultiLvlLbl val="0"/>
      </c:catAx>
      <c:valAx>
        <c:axId val="5890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39.373576999999997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00352"/>
        <c:axId val="88901888"/>
      </c:barChart>
      <c:catAx>
        <c:axId val="889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1888"/>
        <c:crosses val="autoZero"/>
        <c:auto val="1"/>
        <c:lblAlgn val="ctr"/>
        <c:lblOffset val="100"/>
        <c:noMultiLvlLbl val="0"/>
      </c:catAx>
      <c:valAx>
        <c:axId val="8890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230.91990000000001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0048"/>
        <c:axId val="81020032"/>
      </c:barChart>
      <c:catAx>
        <c:axId val="81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0032"/>
        <c:crosses val="autoZero"/>
        <c:auto val="1"/>
        <c:lblAlgn val="ctr"/>
        <c:lblOffset val="100"/>
        <c:noMultiLvlLbl val="0"/>
      </c:catAx>
      <c:valAx>
        <c:axId val="8102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110.40528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30528"/>
        <c:axId val="81032320"/>
      </c:barChart>
      <c:catAx>
        <c:axId val="810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2320"/>
        <c:crosses val="autoZero"/>
        <c:auto val="1"/>
        <c:lblAlgn val="ctr"/>
        <c:lblOffset val="100"/>
        <c:noMultiLvlLbl val="0"/>
      </c:catAx>
      <c:valAx>
        <c:axId val="810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7.7160000000000002</c:v>
                </c:pt>
                <c:pt idx="1">
                  <c:v>17.113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79296"/>
        <c:axId val="81085184"/>
      </c:barChart>
      <c:catAx>
        <c:axId val="810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85184"/>
        <c:crosses val="autoZero"/>
        <c:auto val="1"/>
        <c:lblAlgn val="ctr"/>
        <c:lblOffset val="100"/>
        <c:noMultiLvlLbl val="0"/>
      </c:catAx>
      <c:valAx>
        <c:axId val="8108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27.403047999999998</c:v>
                </c:pt>
                <c:pt idx="1">
                  <c:v>35.187634000000003</c:v>
                </c:pt>
                <c:pt idx="2">
                  <c:v>32.924255000000002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969.70012999999994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31776"/>
        <c:axId val="81137664"/>
      </c:barChart>
      <c:catAx>
        <c:axId val="8113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37664"/>
        <c:crosses val="autoZero"/>
        <c:auto val="1"/>
        <c:lblAlgn val="ctr"/>
        <c:lblOffset val="100"/>
        <c:noMultiLvlLbl val="0"/>
      </c:catAx>
      <c:valAx>
        <c:axId val="8113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34.613010000000003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47776"/>
        <c:axId val="81149312"/>
      </c:barChart>
      <c:catAx>
        <c:axId val="811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49312"/>
        <c:crosses val="autoZero"/>
        <c:auto val="1"/>
        <c:lblAlgn val="ctr"/>
        <c:lblOffset val="100"/>
        <c:noMultiLvlLbl val="0"/>
      </c:catAx>
      <c:valAx>
        <c:axId val="8114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61.198</c:v>
                </c:pt>
                <c:pt idx="1">
                  <c:v>15.331</c:v>
                </c:pt>
                <c:pt idx="2">
                  <c:v>23.471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167488"/>
        <c:axId val="81169024"/>
      </c:barChart>
      <c:catAx>
        <c:axId val="811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69024"/>
        <c:crosses val="autoZero"/>
        <c:auto val="1"/>
        <c:lblAlgn val="ctr"/>
        <c:lblOffset val="100"/>
        <c:noMultiLvlLbl val="0"/>
      </c:catAx>
      <c:valAx>
        <c:axId val="8116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2204.0261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9872"/>
        <c:axId val="81201408"/>
      </c:barChart>
      <c:catAx>
        <c:axId val="811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1408"/>
        <c:crosses val="autoZero"/>
        <c:auto val="1"/>
        <c:lblAlgn val="ctr"/>
        <c:lblOffset val="100"/>
        <c:noMultiLvlLbl val="0"/>
      </c:catAx>
      <c:valAx>
        <c:axId val="81201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284.13781999999998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24064"/>
        <c:axId val="81225600"/>
      </c:barChart>
      <c:catAx>
        <c:axId val="812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25600"/>
        <c:crosses val="autoZero"/>
        <c:auto val="1"/>
        <c:lblAlgn val="ctr"/>
        <c:lblOffset val="100"/>
        <c:noMultiLvlLbl val="0"/>
      </c:catAx>
      <c:valAx>
        <c:axId val="8122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743.72940000000006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48256"/>
        <c:axId val="81249792"/>
      </c:barChart>
      <c:catAx>
        <c:axId val="812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49792"/>
        <c:crosses val="autoZero"/>
        <c:auto val="1"/>
        <c:lblAlgn val="ctr"/>
        <c:lblOffset val="100"/>
        <c:noMultiLvlLbl val="0"/>
      </c:catAx>
      <c:valAx>
        <c:axId val="8124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9.9390499999999999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76064"/>
        <c:axId val="102536704"/>
      </c:barChart>
      <c:catAx>
        <c:axId val="10157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536704"/>
        <c:crosses val="autoZero"/>
        <c:auto val="1"/>
        <c:lblAlgn val="ctr"/>
        <c:lblOffset val="100"/>
        <c:noMultiLvlLbl val="0"/>
      </c:catAx>
      <c:valAx>
        <c:axId val="10253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7384.8525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6288"/>
        <c:axId val="81278080"/>
      </c:barChart>
      <c:catAx>
        <c:axId val="812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8080"/>
        <c:crosses val="autoZero"/>
        <c:auto val="1"/>
        <c:lblAlgn val="ctr"/>
        <c:lblOffset val="100"/>
        <c:noMultiLvlLbl val="0"/>
      </c:catAx>
      <c:valAx>
        <c:axId val="8127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26.27983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92288"/>
        <c:axId val="81306368"/>
      </c:barChart>
      <c:catAx>
        <c:axId val="812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06368"/>
        <c:crosses val="autoZero"/>
        <c:auto val="1"/>
        <c:lblAlgn val="ctr"/>
        <c:lblOffset val="100"/>
        <c:noMultiLvlLbl val="0"/>
      </c:catAx>
      <c:valAx>
        <c:axId val="813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5.2491089999999998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20576"/>
        <c:axId val="81400192"/>
      </c:barChart>
      <c:catAx>
        <c:axId val="813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0192"/>
        <c:crosses val="autoZero"/>
        <c:auto val="1"/>
        <c:lblAlgn val="ctr"/>
        <c:lblOffset val="100"/>
        <c:noMultiLvlLbl val="0"/>
      </c:catAx>
      <c:valAx>
        <c:axId val="8140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450.65159999999997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80992"/>
        <c:axId val="103400960"/>
      </c:barChart>
      <c:catAx>
        <c:axId val="10298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400960"/>
        <c:crosses val="autoZero"/>
        <c:auto val="1"/>
        <c:lblAlgn val="ctr"/>
        <c:lblOffset val="100"/>
        <c:noMultiLvlLbl val="0"/>
      </c:catAx>
      <c:valAx>
        <c:axId val="10340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2.1560503999999998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834880"/>
        <c:axId val="117836416"/>
      </c:barChart>
      <c:catAx>
        <c:axId val="11783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36416"/>
        <c:crosses val="autoZero"/>
        <c:auto val="1"/>
        <c:lblAlgn val="ctr"/>
        <c:lblOffset val="100"/>
        <c:noMultiLvlLbl val="0"/>
      </c:catAx>
      <c:valAx>
        <c:axId val="117836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8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25.828987000000001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82848"/>
        <c:axId val="131984384"/>
      </c:barChart>
      <c:catAx>
        <c:axId val="1319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984384"/>
        <c:crosses val="autoZero"/>
        <c:auto val="1"/>
        <c:lblAlgn val="ctr"/>
        <c:lblOffset val="100"/>
        <c:noMultiLvlLbl val="0"/>
      </c:catAx>
      <c:valAx>
        <c:axId val="13198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5.2491089999999998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7152"/>
        <c:axId val="160338688"/>
      </c:barChart>
      <c:catAx>
        <c:axId val="1422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38688"/>
        <c:crosses val="autoZero"/>
        <c:auto val="1"/>
        <c:lblAlgn val="ctr"/>
        <c:lblOffset val="100"/>
        <c:noMultiLvlLbl val="0"/>
      </c:catAx>
      <c:valAx>
        <c:axId val="1603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807.61789999999996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713344"/>
        <c:axId val="198715264"/>
      </c:barChart>
      <c:catAx>
        <c:axId val="19871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715264"/>
        <c:crosses val="autoZero"/>
        <c:auto val="1"/>
        <c:lblAlgn val="ctr"/>
        <c:lblOffset val="100"/>
        <c:noMultiLvlLbl val="0"/>
      </c:catAx>
      <c:valAx>
        <c:axId val="19871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16.552917000000001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7632"/>
        <c:axId val="47559424"/>
      </c:barChart>
      <c:catAx>
        <c:axId val="4755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9424"/>
        <c:crosses val="autoZero"/>
        <c:auto val="1"/>
        <c:lblAlgn val="ctr"/>
        <c:lblOffset val="100"/>
        <c:noMultiLvlLbl val="0"/>
      </c:catAx>
      <c:valAx>
        <c:axId val="4755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이순선, ID : H1900053)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11일 09:41:30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2204.0261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109.86847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39.373576999999997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61.198</v>
      </c>
      <c r="G8" s="60">
        <f>'DRIs DATA 입력'!G8</f>
        <v>15.331</v>
      </c>
      <c r="H8" s="60">
        <f>'DRIs DATA 입력'!H8</f>
        <v>23.471</v>
      </c>
      <c r="I8" s="47"/>
      <c r="J8" s="60" t="s">
        <v>217</v>
      </c>
      <c r="K8" s="60">
        <f>'DRIs DATA 입력'!K8</f>
        <v>7.7160000000000002</v>
      </c>
      <c r="L8" s="60">
        <f>'DRIs DATA 입력'!L8</f>
        <v>17.113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969.70012999999994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34.613010000000003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9.9390499999999999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450.65159999999997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284.13781999999998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2.4646124999999999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2.1560503999999998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25.828987000000001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5.2491089999999998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807.61789999999996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16.552917000000001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4.0464168000000003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4.2957369999999999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743.72940000000006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1707.0299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7384.8525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5431.1890000000003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113.01745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223.28890000000001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26.27983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17.472624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1462.9170999999999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0.104352325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3.3658720999999998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230.91990000000001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110.40528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2" sqref="I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287</v>
      </c>
      <c r="O4" s="70"/>
      <c r="P4" s="70"/>
      <c r="Q4" s="70"/>
      <c r="R4" s="70"/>
      <c r="S4" s="70"/>
      <c r="U4" s="70" t="s">
        <v>288</v>
      </c>
      <c r="V4" s="70"/>
      <c r="W4" s="70"/>
      <c r="X4" s="70"/>
      <c r="Y4" s="70"/>
      <c r="Z4" s="70"/>
    </row>
    <row r="5" spans="1:27">
      <c r="A5" s="66"/>
      <c r="B5" s="66" t="s">
        <v>289</v>
      </c>
      <c r="C5" s="66" t="s">
        <v>290</v>
      </c>
      <c r="E5" s="66"/>
      <c r="F5" s="66" t="s">
        <v>291</v>
      </c>
      <c r="G5" s="66" t="s">
        <v>292</v>
      </c>
      <c r="H5" s="66" t="s">
        <v>287</v>
      </c>
      <c r="J5" s="66"/>
      <c r="K5" s="66" t="s">
        <v>293</v>
      </c>
      <c r="L5" s="66" t="s">
        <v>294</v>
      </c>
      <c r="N5" s="66"/>
      <c r="O5" s="66" t="s">
        <v>295</v>
      </c>
      <c r="P5" s="66" t="s">
        <v>296</v>
      </c>
      <c r="Q5" s="66" t="s">
        <v>297</v>
      </c>
      <c r="R5" s="66" t="s">
        <v>298</v>
      </c>
      <c r="S5" s="66" t="s">
        <v>290</v>
      </c>
      <c r="U5" s="66"/>
      <c r="V5" s="66" t="s">
        <v>295</v>
      </c>
      <c r="W5" s="66" t="s">
        <v>296</v>
      </c>
      <c r="X5" s="66" t="s">
        <v>297</v>
      </c>
      <c r="Y5" s="66" t="s">
        <v>298</v>
      </c>
      <c r="Z5" s="66" t="s">
        <v>290</v>
      </c>
    </row>
    <row r="6" spans="1:27">
      <c r="A6" s="66" t="s">
        <v>284</v>
      </c>
      <c r="B6" s="66">
        <v>1600</v>
      </c>
      <c r="C6" s="66">
        <v>2204.0261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45</v>
      </c>
      <c r="Q6" s="66">
        <v>0</v>
      </c>
      <c r="R6" s="66">
        <v>0</v>
      </c>
      <c r="S6" s="66">
        <v>109.86847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39.373576999999997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61.198</v>
      </c>
      <c r="G8" s="66">
        <v>15.331</v>
      </c>
      <c r="H8" s="66">
        <v>23.471</v>
      </c>
      <c r="J8" s="66" t="s">
        <v>303</v>
      </c>
      <c r="K8" s="66">
        <v>7.7160000000000002</v>
      </c>
      <c r="L8" s="66">
        <v>17.113</v>
      </c>
    </row>
    <row r="13" spans="1:27">
      <c r="A13" s="71" t="s">
        <v>304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305</v>
      </c>
      <c r="B14" s="70"/>
      <c r="C14" s="70"/>
      <c r="D14" s="70"/>
      <c r="E14" s="70"/>
      <c r="F14" s="70"/>
      <c r="H14" s="70" t="s">
        <v>306</v>
      </c>
      <c r="I14" s="70"/>
      <c r="J14" s="70"/>
      <c r="K14" s="70"/>
      <c r="L14" s="70"/>
      <c r="M14" s="70"/>
      <c r="O14" s="70" t="s">
        <v>307</v>
      </c>
      <c r="P14" s="70"/>
      <c r="Q14" s="70"/>
      <c r="R14" s="70"/>
      <c r="S14" s="70"/>
      <c r="T14" s="70"/>
      <c r="V14" s="70" t="s">
        <v>308</v>
      </c>
      <c r="W14" s="70"/>
      <c r="X14" s="70"/>
      <c r="Y14" s="70"/>
      <c r="Z14" s="70"/>
      <c r="AA14" s="70"/>
    </row>
    <row r="15" spans="1:27">
      <c r="A15" s="66"/>
      <c r="B15" s="66" t="s">
        <v>295</v>
      </c>
      <c r="C15" s="66" t="s">
        <v>296</v>
      </c>
      <c r="D15" s="66" t="s">
        <v>297</v>
      </c>
      <c r="E15" s="66" t="s">
        <v>298</v>
      </c>
      <c r="F15" s="66" t="s">
        <v>290</v>
      </c>
      <c r="H15" s="66"/>
      <c r="I15" s="66" t="s">
        <v>295</v>
      </c>
      <c r="J15" s="66" t="s">
        <v>296</v>
      </c>
      <c r="K15" s="66" t="s">
        <v>297</v>
      </c>
      <c r="L15" s="66" t="s">
        <v>298</v>
      </c>
      <c r="M15" s="66" t="s">
        <v>290</v>
      </c>
      <c r="O15" s="66"/>
      <c r="P15" s="66" t="s">
        <v>295</v>
      </c>
      <c r="Q15" s="66" t="s">
        <v>296</v>
      </c>
      <c r="R15" s="66" t="s">
        <v>297</v>
      </c>
      <c r="S15" s="66" t="s">
        <v>298</v>
      </c>
      <c r="T15" s="66" t="s">
        <v>290</v>
      </c>
      <c r="V15" s="66"/>
      <c r="W15" s="66" t="s">
        <v>295</v>
      </c>
      <c r="X15" s="66" t="s">
        <v>296</v>
      </c>
      <c r="Y15" s="66" t="s">
        <v>297</v>
      </c>
      <c r="Z15" s="66" t="s">
        <v>298</v>
      </c>
      <c r="AA15" s="66" t="s">
        <v>290</v>
      </c>
    </row>
    <row r="16" spans="1:27">
      <c r="A16" s="66" t="s">
        <v>309</v>
      </c>
      <c r="B16" s="66">
        <v>410</v>
      </c>
      <c r="C16" s="66">
        <v>550</v>
      </c>
      <c r="D16" s="66">
        <v>0</v>
      </c>
      <c r="E16" s="66">
        <v>3000</v>
      </c>
      <c r="F16" s="66">
        <v>969.70012999999994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34.613010000000003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9.9390499999999999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450.65159999999997</v>
      </c>
    </row>
    <row r="23" spans="1:62">
      <c r="A23" s="71" t="s">
        <v>310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311</v>
      </c>
      <c r="B24" s="70"/>
      <c r="C24" s="70"/>
      <c r="D24" s="70"/>
      <c r="E24" s="70"/>
      <c r="F24" s="70"/>
      <c r="H24" s="70" t="s">
        <v>312</v>
      </c>
      <c r="I24" s="70"/>
      <c r="J24" s="70"/>
      <c r="K24" s="70"/>
      <c r="L24" s="70"/>
      <c r="M24" s="70"/>
      <c r="O24" s="70" t="s">
        <v>313</v>
      </c>
      <c r="P24" s="70"/>
      <c r="Q24" s="70"/>
      <c r="R24" s="70"/>
      <c r="S24" s="70"/>
      <c r="T24" s="70"/>
      <c r="V24" s="70" t="s">
        <v>314</v>
      </c>
      <c r="W24" s="70"/>
      <c r="X24" s="70"/>
      <c r="Y24" s="70"/>
      <c r="Z24" s="70"/>
      <c r="AA24" s="70"/>
      <c r="AC24" s="70" t="s">
        <v>315</v>
      </c>
      <c r="AD24" s="70"/>
      <c r="AE24" s="70"/>
      <c r="AF24" s="70"/>
      <c r="AG24" s="70"/>
      <c r="AH24" s="70"/>
      <c r="AJ24" s="70" t="s">
        <v>316</v>
      </c>
      <c r="AK24" s="70"/>
      <c r="AL24" s="70"/>
      <c r="AM24" s="70"/>
      <c r="AN24" s="70"/>
      <c r="AO24" s="70"/>
      <c r="AQ24" s="70" t="s">
        <v>317</v>
      </c>
      <c r="AR24" s="70"/>
      <c r="AS24" s="70"/>
      <c r="AT24" s="70"/>
      <c r="AU24" s="70"/>
      <c r="AV24" s="70"/>
      <c r="AX24" s="70" t="s">
        <v>318</v>
      </c>
      <c r="AY24" s="70"/>
      <c r="AZ24" s="70"/>
      <c r="BA24" s="70"/>
      <c r="BB24" s="70"/>
      <c r="BC24" s="70"/>
      <c r="BE24" s="70" t="s">
        <v>319</v>
      </c>
      <c r="BF24" s="70"/>
      <c r="BG24" s="70"/>
      <c r="BH24" s="70"/>
      <c r="BI24" s="70"/>
      <c r="BJ24" s="70"/>
    </row>
    <row r="25" spans="1:62">
      <c r="A25" s="66"/>
      <c r="B25" s="66" t="s">
        <v>295</v>
      </c>
      <c r="C25" s="66" t="s">
        <v>296</v>
      </c>
      <c r="D25" s="66" t="s">
        <v>297</v>
      </c>
      <c r="E25" s="66" t="s">
        <v>298</v>
      </c>
      <c r="F25" s="66" t="s">
        <v>290</v>
      </c>
      <c r="H25" s="66"/>
      <c r="I25" s="66" t="s">
        <v>295</v>
      </c>
      <c r="J25" s="66" t="s">
        <v>296</v>
      </c>
      <c r="K25" s="66" t="s">
        <v>297</v>
      </c>
      <c r="L25" s="66" t="s">
        <v>298</v>
      </c>
      <c r="M25" s="66" t="s">
        <v>290</v>
      </c>
      <c r="O25" s="66"/>
      <c r="P25" s="66" t="s">
        <v>295</v>
      </c>
      <c r="Q25" s="66" t="s">
        <v>296</v>
      </c>
      <c r="R25" s="66" t="s">
        <v>297</v>
      </c>
      <c r="S25" s="66" t="s">
        <v>298</v>
      </c>
      <c r="T25" s="66" t="s">
        <v>290</v>
      </c>
      <c r="V25" s="66"/>
      <c r="W25" s="66" t="s">
        <v>295</v>
      </c>
      <c r="X25" s="66" t="s">
        <v>296</v>
      </c>
      <c r="Y25" s="66" t="s">
        <v>297</v>
      </c>
      <c r="Z25" s="66" t="s">
        <v>298</v>
      </c>
      <c r="AA25" s="66" t="s">
        <v>290</v>
      </c>
      <c r="AC25" s="66"/>
      <c r="AD25" s="66" t="s">
        <v>295</v>
      </c>
      <c r="AE25" s="66" t="s">
        <v>296</v>
      </c>
      <c r="AF25" s="66" t="s">
        <v>297</v>
      </c>
      <c r="AG25" s="66" t="s">
        <v>298</v>
      </c>
      <c r="AH25" s="66" t="s">
        <v>290</v>
      </c>
      <c r="AJ25" s="66"/>
      <c r="AK25" s="66" t="s">
        <v>295</v>
      </c>
      <c r="AL25" s="66" t="s">
        <v>296</v>
      </c>
      <c r="AM25" s="66" t="s">
        <v>297</v>
      </c>
      <c r="AN25" s="66" t="s">
        <v>298</v>
      </c>
      <c r="AO25" s="66" t="s">
        <v>290</v>
      </c>
      <c r="AQ25" s="66"/>
      <c r="AR25" s="66" t="s">
        <v>295</v>
      </c>
      <c r="AS25" s="66" t="s">
        <v>296</v>
      </c>
      <c r="AT25" s="66" t="s">
        <v>297</v>
      </c>
      <c r="AU25" s="66" t="s">
        <v>298</v>
      </c>
      <c r="AV25" s="66" t="s">
        <v>290</v>
      </c>
      <c r="AX25" s="66"/>
      <c r="AY25" s="66" t="s">
        <v>295</v>
      </c>
      <c r="AZ25" s="66" t="s">
        <v>296</v>
      </c>
      <c r="BA25" s="66" t="s">
        <v>297</v>
      </c>
      <c r="BB25" s="66" t="s">
        <v>298</v>
      </c>
      <c r="BC25" s="66" t="s">
        <v>290</v>
      </c>
      <c r="BE25" s="66"/>
      <c r="BF25" s="66" t="s">
        <v>295</v>
      </c>
      <c r="BG25" s="66" t="s">
        <v>296</v>
      </c>
      <c r="BH25" s="66" t="s">
        <v>297</v>
      </c>
      <c r="BI25" s="66" t="s">
        <v>298</v>
      </c>
      <c r="BJ25" s="66" t="s">
        <v>290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284.13781999999998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2.4646124999999999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2.1560503999999998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25.828987000000001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5.2491089999999998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807.61789999999996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16.552917000000001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4.0464168000000003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4.2957369999999999</v>
      </c>
    </row>
    <row r="33" spans="1:68">
      <c r="A33" s="71" t="s">
        <v>321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322</v>
      </c>
      <c r="B34" s="70"/>
      <c r="C34" s="70"/>
      <c r="D34" s="70"/>
      <c r="E34" s="70"/>
      <c r="F34" s="70"/>
      <c r="H34" s="70" t="s">
        <v>323</v>
      </c>
      <c r="I34" s="70"/>
      <c r="J34" s="70"/>
      <c r="K34" s="70"/>
      <c r="L34" s="70"/>
      <c r="M34" s="70"/>
      <c r="O34" s="70" t="s">
        <v>324</v>
      </c>
      <c r="P34" s="70"/>
      <c r="Q34" s="70"/>
      <c r="R34" s="70"/>
      <c r="S34" s="70"/>
      <c r="T34" s="70"/>
      <c r="V34" s="70" t="s">
        <v>325</v>
      </c>
      <c r="W34" s="70"/>
      <c r="X34" s="70"/>
      <c r="Y34" s="70"/>
      <c r="Z34" s="70"/>
      <c r="AA34" s="70"/>
      <c r="AC34" s="70" t="s">
        <v>326</v>
      </c>
      <c r="AD34" s="70"/>
      <c r="AE34" s="70"/>
      <c r="AF34" s="70"/>
      <c r="AG34" s="70"/>
      <c r="AH34" s="70"/>
      <c r="AJ34" s="70" t="s">
        <v>327</v>
      </c>
      <c r="AK34" s="70"/>
      <c r="AL34" s="70"/>
      <c r="AM34" s="70"/>
      <c r="AN34" s="70"/>
      <c r="AO34" s="70"/>
    </row>
    <row r="35" spans="1:68">
      <c r="A35" s="66"/>
      <c r="B35" s="66" t="s">
        <v>295</v>
      </c>
      <c r="C35" s="66" t="s">
        <v>296</v>
      </c>
      <c r="D35" s="66" t="s">
        <v>297</v>
      </c>
      <c r="E35" s="66" t="s">
        <v>298</v>
      </c>
      <c r="F35" s="66" t="s">
        <v>290</v>
      </c>
      <c r="H35" s="66"/>
      <c r="I35" s="66" t="s">
        <v>295</v>
      </c>
      <c r="J35" s="66" t="s">
        <v>296</v>
      </c>
      <c r="K35" s="66" t="s">
        <v>297</v>
      </c>
      <c r="L35" s="66" t="s">
        <v>298</v>
      </c>
      <c r="M35" s="66" t="s">
        <v>290</v>
      </c>
      <c r="O35" s="66"/>
      <c r="P35" s="66" t="s">
        <v>295</v>
      </c>
      <c r="Q35" s="66" t="s">
        <v>296</v>
      </c>
      <c r="R35" s="66" t="s">
        <v>297</v>
      </c>
      <c r="S35" s="66" t="s">
        <v>298</v>
      </c>
      <c r="T35" s="66" t="s">
        <v>290</v>
      </c>
      <c r="V35" s="66"/>
      <c r="W35" s="66" t="s">
        <v>295</v>
      </c>
      <c r="X35" s="66" t="s">
        <v>296</v>
      </c>
      <c r="Y35" s="66" t="s">
        <v>297</v>
      </c>
      <c r="Z35" s="66" t="s">
        <v>298</v>
      </c>
      <c r="AA35" s="66" t="s">
        <v>290</v>
      </c>
      <c r="AC35" s="66"/>
      <c r="AD35" s="66" t="s">
        <v>295</v>
      </c>
      <c r="AE35" s="66" t="s">
        <v>296</v>
      </c>
      <c r="AF35" s="66" t="s">
        <v>297</v>
      </c>
      <c r="AG35" s="66" t="s">
        <v>298</v>
      </c>
      <c r="AH35" s="66" t="s">
        <v>290</v>
      </c>
      <c r="AJ35" s="66"/>
      <c r="AK35" s="66" t="s">
        <v>295</v>
      </c>
      <c r="AL35" s="66" t="s">
        <v>296</v>
      </c>
      <c r="AM35" s="66" t="s">
        <v>297</v>
      </c>
      <c r="AN35" s="66" t="s">
        <v>298</v>
      </c>
      <c r="AO35" s="66" t="s">
        <v>290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743.72940000000006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1707.0299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7384.8525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5431.1890000000003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113.01745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223.28890000000001</v>
      </c>
    </row>
    <row r="43" spans="1:68">
      <c r="A43" s="71" t="s">
        <v>328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329</v>
      </c>
      <c r="B44" s="70"/>
      <c r="C44" s="70"/>
      <c r="D44" s="70"/>
      <c r="E44" s="70"/>
      <c r="F44" s="70"/>
      <c r="H44" s="70" t="s">
        <v>330</v>
      </c>
      <c r="I44" s="70"/>
      <c r="J44" s="70"/>
      <c r="K44" s="70"/>
      <c r="L44" s="70"/>
      <c r="M44" s="70"/>
      <c r="O44" s="70" t="s">
        <v>331</v>
      </c>
      <c r="P44" s="70"/>
      <c r="Q44" s="70"/>
      <c r="R44" s="70"/>
      <c r="S44" s="70"/>
      <c r="T44" s="70"/>
      <c r="V44" s="70" t="s">
        <v>332</v>
      </c>
      <c r="W44" s="70"/>
      <c r="X44" s="70"/>
      <c r="Y44" s="70"/>
      <c r="Z44" s="70"/>
      <c r="AA44" s="70"/>
      <c r="AC44" s="70" t="s">
        <v>333</v>
      </c>
      <c r="AD44" s="70"/>
      <c r="AE44" s="70"/>
      <c r="AF44" s="70"/>
      <c r="AG44" s="70"/>
      <c r="AH44" s="70"/>
      <c r="AJ44" s="70" t="s">
        <v>334</v>
      </c>
      <c r="AK44" s="70"/>
      <c r="AL44" s="70"/>
      <c r="AM44" s="70"/>
      <c r="AN44" s="70"/>
      <c r="AO44" s="70"/>
      <c r="AQ44" s="70" t="s">
        <v>335</v>
      </c>
      <c r="AR44" s="70"/>
      <c r="AS44" s="70"/>
      <c r="AT44" s="70"/>
      <c r="AU44" s="70"/>
      <c r="AV44" s="70"/>
      <c r="AX44" s="70" t="s">
        <v>336</v>
      </c>
      <c r="AY44" s="70"/>
      <c r="AZ44" s="70"/>
      <c r="BA44" s="70"/>
      <c r="BB44" s="70"/>
      <c r="BC44" s="70"/>
      <c r="BE44" s="70" t="s">
        <v>337</v>
      </c>
      <c r="BF44" s="70"/>
      <c r="BG44" s="70"/>
      <c r="BH44" s="70"/>
      <c r="BI44" s="70"/>
      <c r="BJ44" s="70"/>
    </row>
    <row r="45" spans="1:68">
      <c r="A45" s="66"/>
      <c r="B45" s="66" t="s">
        <v>295</v>
      </c>
      <c r="C45" s="66" t="s">
        <v>296</v>
      </c>
      <c r="D45" s="66" t="s">
        <v>297</v>
      </c>
      <c r="E45" s="66" t="s">
        <v>298</v>
      </c>
      <c r="F45" s="66" t="s">
        <v>290</v>
      </c>
      <c r="H45" s="66"/>
      <c r="I45" s="66" t="s">
        <v>295</v>
      </c>
      <c r="J45" s="66" t="s">
        <v>296</v>
      </c>
      <c r="K45" s="66" t="s">
        <v>297</v>
      </c>
      <c r="L45" s="66" t="s">
        <v>298</v>
      </c>
      <c r="M45" s="66" t="s">
        <v>290</v>
      </c>
      <c r="O45" s="66"/>
      <c r="P45" s="66" t="s">
        <v>295</v>
      </c>
      <c r="Q45" s="66" t="s">
        <v>296</v>
      </c>
      <c r="R45" s="66" t="s">
        <v>297</v>
      </c>
      <c r="S45" s="66" t="s">
        <v>298</v>
      </c>
      <c r="T45" s="66" t="s">
        <v>290</v>
      </c>
      <c r="V45" s="66"/>
      <c r="W45" s="66" t="s">
        <v>295</v>
      </c>
      <c r="X45" s="66" t="s">
        <v>296</v>
      </c>
      <c r="Y45" s="66" t="s">
        <v>297</v>
      </c>
      <c r="Z45" s="66" t="s">
        <v>298</v>
      </c>
      <c r="AA45" s="66" t="s">
        <v>290</v>
      </c>
      <c r="AC45" s="66"/>
      <c r="AD45" s="66" t="s">
        <v>295</v>
      </c>
      <c r="AE45" s="66" t="s">
        <v>296</v>
      </c>
      <c r="AF45" s="66" t="s">
        <v>297</v>
      </c>
      <c r="AG45" s="66" t="s">
        <v>298</v>
      </c>
      <c r="AH45" s="66" t="s">
        <v>290</v>
      </c>
      <c r="AJ45" s="66"/>
      <c r="AK45" s="66" t="s">
        <v>295</v>
      </c>
      <c r="AL45" s="66" t="s">
        <v>296</v>
      </c>
      <c r="AM45" s="66" t="s">
        <v>297</v>
      </c>
      <c r="AN45" s="66" t="s">
        <v>298</v>
      </c>
      <c r="AO45" s="66" t="s">
        <v>290</v>
      </c>
      <c r="AQ45" s="66"/>
      <c r="AR45" s="66" t="s">
        <v>295</v>
      </c>
      <c r="AS45" s="66" t="s">
        <v>296</v>
      </c>
      <c r="AT45" s="66" t="s">
        <v>297</v>
      </c>
      <c r="AU45" s="66" t="s">
        <v>298</v>
      </c>
      <c r="AV45" s="66" t="s">
        <v>290</v>
      </c>
      <c r="AX45" s="66"/>
      <c r="AY45" s="66" t="s">
        <v>295</v>
      </c>
      <c r="AZ45" s="66" t="s">
        <v>296</v>
      </c>
      <c r="BA45" s="66" t="s">
        <v>297</v>
      </c>
      <c r="BB45" s="66" t="s">
        <v>298</v>
      </c>
      <c r="BC45" s="66" t="s">
        <v>290</v>
      </c>
      <c r="BE45" s="66"/>
      <c r="BF45" s="66" t="s">
        <v>295</v>
      </c>
      <c r="BG45" s="66" t="s">
        <v>296</v>
      </c>
      <c r="BH45" s="66" t="s">
        <v>297</v>
      </c>
      <c r="BI45" s="66" t="s">
        <v>298</v>
      </c>
      <c r="BJ45" s="66" t="s">
        <v>290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26.27983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17.472624</v>
      </c>
      <c r="O46" s="66" t="s">
        <v>338</v>
      </c>
      <c r="P46" s="66">
        <v>600</v>
      </c>
      <c r="Q46" s="66">
        <v>800</v>
      </c>
      <c r="R46" s="66">
        <v>0</v>
      </c>
      <c r="S46" s="66">
        <v>10000</v>
      </c>
      <c r="T46" s="66">
        <v>1462.9170999999999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0.104352325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3.3658720999999998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230.91990000000001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110.40528</v>
      </c>
      <c r="AX46" s="66" t="s">
        <v>339</v>
      </c>
      <c r="AY46" s="66"/>
      <c r="AZ46" s="66"/>
      <c r="BA46" s="66"/>
      <c r="BB46" s="66"/>
      <c r="BC46" s="66"/>
      <c r="BE46" s="66" t="s">
        <v>340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276</v>
      </c>
      <c r="B2" s="62" t="s">
        <v>277</v>
      </c>
      <c r="C2" s="62" t="s">
        <v>278</v>
      </c>
      <c r="D2" s="62">
        <v>68</v>
      </c>
      <c r="E2" s="62">
        <v>2204.0261</v>
      </c>
      <c r="F2" s="62">
        <v>286.47174000000001</v>
      </c>
      <c r="G2" s="62">
        <v>71.766080000000002</v>
      </c>
      <c r="H2" s="62">
        <v>33.218001999999998</v>
      </c>
      <c r="I2" s="62">
        <v>38.548079999999999</v>
      </c>
      <c r="J2" s="62">
        <v>109.86847</v>
      </c>
      <c r="K2" s="62">
        <v>40.379032000000002</v>
      </c>
      <c r="L2" s="62">
        <v>69.489440000000002</v>
      </c>
      <c r="M2" s="62">
        <v>39.373576999999997</v>
      </c>
      <c r="N2" s="62">
        <v>4.5839067</v>
      </c>
      <c r="O2" s="62">
        <v>25.54748</v>
      </c>
      <c r="P2" s="62">
        <v>1835.3348000000001</v>
      </c>
      <c r="Q2" s="62">
        <v>35.975704</v>
      </c>
      <c r="R2" s="62">
        <v>969.70012999999994</v>
      </c>
      <c r="S2" s="62">
        <v>167.28192000000001</v>
      </c>
      <c r="T2" s="62">
        <v>9629.0130000000008</v>
      </c>
      <c r="U2" s="62">
        <v>9.9390499999999999</v>
      </c>
      <c r="V2" s="62">
        <v>34.613010000000003</v>
      </c>
      <c r="W2" s="62">
        <v>450.65159999999997</v>
      </c>
      <c r="X2" s="62">
        <v>284.13781999999998</v>
      </c>
      <c r="Y2" s="62">
        <v>2.4646124999999999</v>
      </c>
      <c r="Z2" s="62">
        <v>2.1560503999999998</v>
      </c>
      <c r="AA2" s="62">
        <v>25.828987000000001</v>
      </c>
      <c r="AB2" s="62">
        <v>5.2491089999999998</v>
      </c>
      <c r="AC2" s="62">
        <v>807.61789999999996</v>
      </c>
      <c r="AD2" s="62">
        <v>16.552917000000001</v>
      </c>
      <c r="AE2" s="62">
        <v>4.0464168000000003</v>
      </c>
      <c r="AF2" s="62">
        <v>4.2957369999999999</v>
      </c>
      <c r="AG2" s="62">
        <v>743.72940000000006</v>
      </c>
      <c r="AH2" s="62">
        <v>458.73593</v>
      </c>
      <c r="AI2" s="62">
        <v>284.99340000000001</v>
      </c>
      <c r="AJ2" s="62">
        <v>1707.0299</v>
      </c>
      <c r="AK2" s="62">
        <v>7384.8525</v>
      </c>
      <c r="AL2" s="62">
        <v>113.01745</v>
      </c>
      <c r="AM2" s="62">
        <v>5431.1890000000003</v>
      </c>
      <c r="AN2" s="62">
        <v>223.28890000000001</v>
      </c>
      <c r="AO2" s="62">
        <v>26.27983</v>
      </c>
      <c r="AP2" s="62">
        <v>16.985043999999998</v>
      </c>
      <c r="AQ2" s="62">
        <v>9.2947860000000002</v>
      </c>
      <c r="AR2" s="62">
        <v>17.472624</v>
      </c>
      <c r="AS2" s="62">
        <v>1462.9170999999999</v>
      </c>
      <c r="AT2" s="62">
        <v>0.104352325</v>
      </c>
      <c r="AU2" s="62">
        <v>3.3658720999999998</v>
      </c>
      <c r="AV2" s="62">
        <v>230.91990000000001</v>
      </c>
      <c r="AW2" s="62">
        <v>110.40528</v>
      </c>
      <c r="AX2" s="62">
        <v>0.35970795</v>
      </c>
      <c r="AY2" s="62">
        <v>2.1854846000000001</v>
      </c>
      <c r="AZ2" s="62">
        <v>446.56049999999999</v>
      </c>
      <c r="BA2" s="62">
        <v>95.550895999999995</v>
      </c>
      <c r="BB2" s="62">
        <v>27.403047999999998</v>
      </c>
      <c r="BC2" s="62">
        <v>35.187634000000003</v>
      </c>
      <c r="BD2" s="62">
        <v>32.924255000000002</v>
      </c>
      <c r="BE2" s="62">
        <v>3.0501760999999998</v>
      </c>
      <c r="BF2" s="62">
        <v>12.491132</v>
      </c>
      <c r="BG2" s="62">
        <v>0</v>
      </c>
      <c r="BH2" s="62">
        <v>4.23632E-3</v>
      </c>
      <c r="BI2" s="62">
        <v>3.1772397999999999E-3</v>
      </c>
      <c r="BJ2" s="62">
        <v>5.5397532999999999E-2</v>
      </c>
      <c r="BK2" s="62">
        <v>0</v>
      </c>
      <c r="BL2" s="62">
        <v>0.14603099999999999</v>
      </c>
      <c r="BM2" s="62">
        <v>4.6281660000000002</v>
      </c>
      <c r="BN2" s="62">
        <v>0.55455905000000005</v>
      </c>
      <c r="BO2" s="62">
        <v>56.480400000000003</v>
      </c>
      <c r="BP2" s="62">
        <v>11.972912000000001</v>
      </c>
      <c r="BQ2" s="62">
        <v>17.990666999999998</v>
      </c>
      <c r="BR2" s="62">
        <v>70.659133999999995</v>
      </c>
      <c r="BS2" s="62">
        <v>40.113036999999998</v>
      </c>
      <c r="BT2" s="62">
        <v>8.4547450000000008</v>
      </c>
      <c r="BU2" s="62">
        <v>0.10388625</v>
      </c>
      <c r="BV2" s="62">
        <v>0.22863077000000001</v>
      </c>
      <c r="BW2" s="62">
        <v>0.66718566000000001</v>
      </c>
      <c r="BX2" s="62">
        <v>2.4949458</v>
      </c>
      <c r="BY2" s="62">
        <v>0.20814128000000001</v>
      </c>
      <c r="BZ2" s="62">
        <v>9.4886153E-4</v>
      </c>
      <c r="CA2" s="62">
        <v>1.198229</v>
      </c>
      <c r="CB2" s="62">
        <v>0.13809636</v>
      </c>
      <c r="CC2" s="62">
        <v>0.38224532999999999</v>
      </c>
      <c r="CD2" s="62">
        <v>4.6788844999999997</v>
      </c>
      <c r="CE2" s="62">
        <v>0.12001674</v>
      </c>
      <c r="CF2" s="62">
        <v>1.5014616999999999</v>
      </c>
      <c r="CG2" s="62">
        <v>0</v>
      </c>
      <c r="CH2" s="62">
        <v>0.12195365</v>
      </c>
      <c r="CI2" s="62">
        <v>6.3708406000000002E-3</v>
      </c>
      <c r="CJ2" s="62">
        <v>9.9512529999999995</v>
      </c>
      <c r="CK2" s="62">
        <v>2.6389064E-2</v>
      </c>
      <c r="CL2" s="62">
        <v>1.1124392000000001</v>
      </c>
      <c r="CM2" s="62">
        <v>4.0294632999999997</v>
      </c>
      <c r="CN2" s="62">
        <v>4009.8872000000001</v>
      </c>
      <c r="CO2" s="62">
        <v>6977.8975</v>
      </c>
      <c r="CP2" s="62">
        <v>6146.7860000000001</v>
      </c>
      <c r="CQ2" s="62">
        <v>1755.5579</v>
      </c>
      <c r="CR2" s="62">
        <v>903.31744000000003</v>
      </c>
      <c r="CS2" s="62">
        <v>356.50686999999999</v>
      </c>
      <c r="CT2" s="62">
        <v>4029.0419999999999</v>
      </c>
      <c r="CU2" s="62">
        <v>2908.424</v>
      </c>
      <c r="CV2" s="62">
        <v>870.01110000000006</v>
      </c>
      <c r="CW2" s="62">
        <v>3649.72</v>
      </c>
      <c r="CX2" s="62">
        <v>938.64530000000002</v>
      </c>
      <c r="CY2" s="62">
        <v>4352.1464999999998</v>
      </c>
      <c r="CZ2" s="62">
        <v>2724.4526000000001</v>
      </c>
      <c r="DA2" s="62">
        <v>6648.902</v>
      </c>
      <c r="DB2" s="62">
        <v>5290.4920000000002</v>
      </c>
      <c r="DC2" s="62">
        <v>10322.406999999999</v>
      </c>
      <c r="DD2" s="62">
        <v>16411.287</v>
      </c>
      <c r="DE2" s="62">
        <v>4325.6772000000001</v>
      </c>
      <c r="DF2" s="62">
        <v>4696.1729999999998</v>
      </c>
      <c r="DG2" s="62">
        <v>4007.85</v>
      </c>
      <c r="DH2" s="62">
        <v>236.47443999999999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95.550895999999995</v>
      </c>
      <c r="B6">
        <f>BB2</f>
        <v>27.403047999999998</v>
      </c>
      <c r="C6">
        <f>BC2</f>
        <v>35.187634000000003</v>
      </c>
      <c r="D6">
        <f>BD2</f>
        <v>32.924255000000002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18803</v>
      </c>
      <c r="C2" s="57">
        <f ca="1">YEAR(TODAY())-YEAR(B2)+IF(TODAY()&gt;=DATE(YEAR(TODAY()),MONTH(B2),DAY(B2)),0,-1)</f>
        <v>68</v>
      </c>
      <c r="E2" s="53">
        <v>157</v>
      </c>
      <c r="F2" s="54" t="s">
        <v>40</v>
      </c>
      <c r="G2" s="53">
        <v>57</v>
      </c>
      <c r="H2" s="52" t="s">
        <v>42</v>
      </c>
      <c r="I2" s="73">
        <f>ROUND(G3/E3^2,1)</f>
        <v>23.1</v>
      </c>
    </row>
    <row r="3" spans="1:9">
      <c r="E3" s="52">
        <f>E2/100</f>
        <v>1.57</v>
      </c>
      <c r="F3" s="52" t="s">
        <v>41</v>
      </c>
      <c r="G3" s="52">
        <f>G2</f>
        <v>57</v>
      </c>
      <c r="H3" s="52" t="s">
        <v>42</v>
      </c>
      <c r="I3" s="73"/>
    </row>
    <row r="4" spans="1:9">
      <c r="A4" t="s">
        <v>274</v>
      </c>
    </row>
    <row r="5" spans="1:9">
      <c r="B5" s="61">
        <v>43703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이순선, ID : H1900053)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11일 09:41:30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43703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68</v>
      </c>
      <c r="G12" s="152"/>
      <c r="H12" s="152"/>
      <c r="I12" s="152"/>
      <c r="K12" s="123">
        <f>'개인정보 및 신체계측 입력'!E2</f>
        <v>157</v>
      </c>
      <c r="L12" s="124"/>
      <c r="M12" s="117">
        <f>'개인정보 및 신체계측 입력'!G2</f>
        <v>57</v>
      </c>
      <c r="N12" s="118"/>
      <c r="O12" s="113" t="s">
        <v>272</v>
      </c>
      <c r="P12" s="107"/>
      <c r="Q12" s="110">
        <f>'개인정보 및 신체계측 입력'!I2</f>
        <v>23.1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이순선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61.198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15.331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23.471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17.100000000000001</v>
      </c>
      <c r="L72" s="37" t="s">
        <v>54</v>
      </c>
      <c r="M72" s="37">
        <f>ROUND('DRIs DATA'!K8,1)</f>
        <v>7.7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129.29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288.44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284.14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349.94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92.97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492.32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262.8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2020-02-14T04:08:06Z</dcterms:modified>
</cp:coreProperties>
</file>