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<sst xmlns="http://schemas.openxmlformats.org/spreadsheetml/2006/main" count="692" uniqueCount="339">
  <si>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</si>
  <si>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</si>
  <si>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</si>
  <si>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</si>
  <si>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</si>
  <si>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</si>
  <si>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</si>
  <si>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</si>
  <si>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</si>
  <si>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</si>
  <si>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</si>
  <si>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</si>
  <si>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</si>
  <si>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</si>
  <si>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</si>
  <si>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</si>
  <si>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</si>
  <si>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</si>
  <si>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</si>
  <si>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</si>
  <si>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</si>
  <si>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</si>
  <si>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</si>
  <si>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</si>
  <si>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</si>
  <si>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</si>
  <si>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</si>
  <si>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</si>
  <si>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</si>
  <si>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</si>
  <si>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</si>
  <si>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</si>
  <si>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</si>
  <si>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</si>
  <si>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</si>
  <si>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</si>
  <si>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</si>
  <si>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</si>
  <si>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</si>
  <si>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</si>
  <si>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</si>
  <si>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</si>
  <si>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</si>
  <si>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</si>
  <si>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</si>
  <si>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</si>
  <si>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</si>
  <si>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</si>
  <si>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</si>
  <si>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</si>
  <si>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</si>
  <si>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</si>
  <si>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</si>
  <si>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</si>
  <si>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</si>
  <si>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</si>
  <si>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</si>
  <si>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</si>
  <si>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</si>
  <si>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</si>
  <si>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</si>
  <si>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</si>
  <si>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</si>
  <si>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</si>
  <si>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</si>
  <si>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</si>
  <si>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</si>
  <si>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</si>
  <si>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</si>
  <si>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</si>
  <si>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</si>
  <si>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</si>
  <si>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</si>
  <si>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</si>
  <si>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</si>
  <si>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</si>
  <si>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</si>
  <si>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</si>
  <si>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</si>
  <si>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</si>
  <si>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</si>
  <si>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</si>
  <si>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</si>
  <si>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</si>
  <si>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</si>
  <si>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</si>
  <si>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</si>
  <si>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</si>
  <si>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</si>
  <si>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</si>
  <si>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</si>
  <si>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</si>
  <si>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</si>
  <si>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</si>
  <si>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</si>
  <si>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</si>
  <si>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</si>
  <si>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</si>
  <si>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</si>
  <si>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</si>
  <si>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</si>
  <si>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</si>
  <si>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</si>
  <si>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</si>
  <si>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</si>
  <si>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</si>
  <si>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</si>
  <si>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</si>
  <si>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</si>
  <si>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</si>
  <si>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</si>
  <si>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</si>
  <si>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</si>
  <si>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</si>
  <si>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</si>
  <si>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</si>
  <si>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</si>
  <si>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</si>
  <si>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</si>
  <si>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</si>
  <si>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</si>
  <si>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</si>
  <si>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</si>
  <si>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</si>
  <si>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</si>
  <si>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</si>
  <si>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</si>
  <si>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</si>
  <si>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</si>
  <si>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</si>
  <si>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</si>
  <si>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</si>
  <si>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</si>
  <si>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</si>
  <si>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</si>
  <si>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</si>
  <si>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</si>
  <si>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</si>
  <si>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</si>
  <si>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</si>
  <si>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</si>
  <si>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</si>
  <si>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</si>
  <si>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</si>
  <si>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</si>
  <si>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</si>
  <si>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</si>
  <si>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</si>
  <si>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</si>
  <si>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</si>
  <si>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</si>
  <si>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</si>
  <si>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</si>
  <si>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</si>
  <si>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</si>
  <si>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</si>
  <si>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</si>
  <si>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</si>
  <si>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</si>
  <si>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</si>
  <si>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</si>
  <si>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</si>
  <si>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</si>
  <si>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</si>
  <si>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</si>
  <si>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</si>
  <si>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</si>
  <si>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</si>
  <si>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</si>
  <si>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</si>
  <si>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</si>
  <si>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</si>
  <si>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</si>
  <si>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</si>
  <si>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</si>
  <si>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</si>
  <si>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</si>
  <si>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</si>
  <si>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</si>
  <si>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</si>
  <si>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</si>
  <si>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</si>
  <si>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</si>
  <si>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</si>
  <si>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</si>
  <si>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</si>
  <si>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</si>
  <si>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</si>
  <si>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</si>
  <si>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</si>
  <si>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</si>
  <si>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</si>
  <si>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</si>
  <si>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</si>
  <si>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</si>
  <si>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</si>
  <si>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</si>
  <si>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</si>
  <si>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</si>
  <si>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</si>
  <si>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</si>
  <si>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</si>
  <si>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</si>
  <si>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</si>
  <si>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</si>
  <si>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</si>
  <si>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</si>
  <si>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</si>
  <si>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</si>
  <si>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</si>
  <si>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</si>
  <si>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</si>
  <si>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</si>
  <si>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</si>
  <si>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</si>
  <si>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</si>
  <si>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</si>
  <si>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</si>
  <si>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</si>
  <si>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</si>
  <si>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</si>
  <si>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</si>
  <si>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</si>
  <si>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</si>
  <si>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</si>
  <si>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</si>
  <si>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</si>
  <si>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</si>
  <si>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</si>
  <si>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</si>
  <si>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</si>
  <si>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</si>
  <si>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</si>
  <si>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</si>
  <si>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</si>
  <si>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</si>
  <si>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</si>
  <si>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</si>
  <si>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</si>
  <si>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</si>
  <si>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</si>
  <si>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</si>
  <si>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</si>
  <si>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</si>
  <si>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</si>
  <si>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</si>
  <si>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</si>
  <si>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</si>
  <si>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</si>
  <si>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</si>
  <si>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</si>
  <si>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</si>
  <si>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</si>
  <si>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</si>
  <si>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</si>
  <si>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</si>
  <si>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</si>
  <si>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</si>
  <si>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</si>
  <si>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</si>
  <si>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</si>
  <si>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</si>
  <si>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</si>
  <si>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</si>
  <si>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</si>
  <si>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</si>
  <si>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</si>
  <si>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</si>
  <si>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</si>
  <si>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</si>
  <si>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</si>
  <si>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</si>
  <si>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</si>
  <si>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</si>
  <si>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</si>
  <si>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</si>
  <si>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</si>
  <si>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</si>
  <si>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</si>
  <si>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</si>
  <si>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</si>
  <si>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</si>
  <si>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</si>
  <si>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</si>
  <si>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</si>
  <si>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</si>
  <si>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</si>
  <si>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</si>
  <si>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</si>
  <si>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</si>
  <si>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</si>
  <si>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</si>
  <si>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</si>
  <si>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</si>
  <si>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</si>
  <si>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</si>
  <si>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</si>
  <si>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</si>
  <si>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</si>
  <si>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</si>
  <si>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</si>
  <si>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</si>
  <si>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</si>
  <si>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</si>
  <si>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</si>
  <si>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</si>
  <si>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</si>
  <si>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</si>
  <si>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</si>
  <si>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</si>
  <si>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</si>
  <si>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</si>
  <si>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</si>
  <si>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</si>
  <si>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</si>
  <si>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</si>
  <si>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</si>
  <si>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</si>
  <si>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박병삼, ID : H1900057)</t>
  </si>
  <si>
    <t>출력시각</t>
    <phoneticPr fontId="1" type="noConversion"/>
  </si>
  <si>
    <t>2020년 02월 11일 10:31:13</t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</si>
  <si>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</si>
  <si>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</si>
  <si>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</si>
  <si>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</si>
  <si>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</si>
  <si>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</si>
  <si>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</si>
  <si>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</si>
  <si>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</si>
  <si>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</si>
  <si>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</si>
  <si>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</si>
  <si>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</si>
  <si>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</si>
  <si>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</si>
  <si>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</si>
  <si>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H1900057</t>
  </si>
  <si>
    <t>박병삼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</si>
</sst>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108.54043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760"/>
        <c:axId val="88187648"/>
      </c:barChart>
      <c:catAx>
        <c:axId val="8818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7648"/>
        <c:crosses val="autoZero"/>
        <c:auto val="1"/>
        <c:lblAlgn val="ctr"/>
        <c:lblOffset val="100"/>
        <c:noMultiLvlLbl val="0"/>
      </c:catAx>
      <c:valAx>
        <c:axId val="8818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2.7421234000000001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067904"/>
        <c:axId val="89069440"/>
      </c:barChart>
      <c:catAx>
        <c:axId val="890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69440"/>
        <c:crosses val="autoZero"/>
        <c:auto val="1"/>
        <c:lblAlgn val="ctr"/>
        <c:lblOffset val="100"/>
        <c:noMultiLvlLbl val="0"/>
      </c:catAx>
      <c:valAx>
        <c:axId val="8906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1.7769827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107456"/>
        <c:axId val="89359104"/>
      </c:barChart>
      <c:catAx>
        <c:axId val="8910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59104"/>
        <c:crosses val="autoZero"/>
        <c:auto val="1"/>
        <c:lblAlgn val="ctr"/>
        <c:lblOffset val="100"/>
        <c:noMultiLvlLbl val="0"/>
      </c:catAx>
      <c:valAx>
        <c:axId val="8935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1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2040.2565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718400"/>
        <c:axId val="93719936"/>
      </c:barChart>
      <c:catAx>
        <c:axId val="937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719936"/>
        <c:crosses val="autoZero"/>
        <c:auto val="1"/>
        <c:lblAlgn val="ctr"/>
        <c:lblOffset val="100"/>
        <c:noMultiLvlLbl val="0"/>
      </c:catAx>
      <c:valAx>
        <c:axId val="9371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7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4694.5204999999996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737728"/>
        <c:axId val="93739264"/>
      </c:barChart>
      <c:catAx>
        <c:axId val="937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739264"/>
        <c:crosses val="autoZero"/>
        <c:auto val="1"/>
        <c:lblAlgn val="ctr"/>
        <c:lblOffset val="100"/>
        <c:noMultiLvlLbl val="0"/>
      </c:catAx>
      <c:valAx>
        <c:axId val="93739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7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80.863569999999996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991296"/>
        <c:axId val="93992832"/>
      </c:barChart>
      <c:catAx>
        <c:axId val="9399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992832"/>
        <c:crosses val="autoZero"/>
        <c:auto val="1"/>
        <c:lblAlgn val="ctr"/>
        <c:lblOffset val="100"/>
        <c:noMultiLvlLbl val="0"/>
      </c:catAx>
      <c:valAx>
        <c:axId val="9399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9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182.52198999999999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019584"/>
        <c:axId val="94021120"/>
      </c:barChart>
      <c:catAx>
        <c:axId val="940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021120"/>
        <c:crosses val="autoZero"/>
        <c:auto val="1"/>
        <c:lblAlgn val="ctr"/>
        <c:lblOffset val="100"/>
        <c:noMultiLvlLbl val="0"/>
      </c:catAx>
      <c:valAx>
        <c:axId val="9402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20.786909999999999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11168"/>
        <c:axId val="94717056"/>
      </c:barChart>
      <c:catAx>
        <c:axId val="9471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17056"/>
        <c:crosses val="autoZero"/>
        <c:auto val="1"/>
        <c:lblAlgn val="ctr"/>
        <c:lblOffset val="100"/>
        <c:noMultiLvlLbl val="0"/>
      </c:catAx>
      <c:valAx>
        <c:axId val="9471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985.03819999999996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747648"/>
        <c:axId val="94753536"/>
      </c:barChart>
      <c:catAx>
        <c:axId val="947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753536"/>
        <c:crosses val="autoZero"/>
        <c:auto val="1"/>
        <c:lblAlgn val="ctr"/>
        <c:lblOffset val="100"/>
        <c:noMultiLvlLbl val="0"/>
      </c:catAx>
      <c:valAx>
        <c:axId val="94753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7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2.250373E-2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32224"/>
        <c:axId val="100942208"/>
      </c:barChart>
      <c:catAx>
        <c:axId val="10093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42208"/>
        <c:crosses val="autoZero"/>
        <c:auto val="1"/>
        <c:lblAlgn val="ctr"/>
        <c:lblOffset val="100"/>
        <c:noMultiLvlLbl val="0"/>
      </c:catAx>
      <c:valAx>
        <c:axId val="10094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8.0041820000000001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60512"/>
        <c:axId val="100974592"/>
      </c:barChart>
      <c:catAx>
        <c:axId val="1009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74592"/>
        <c:crosses val="autoZero"/>
        <c:auto val="1"/>
        <c:lblAlgn val="ctr"/>
        <c:lblOffset val="100"/>
        <c:noMultiLvlLbl val="0"/>
      </c:catAx>
      <c:valAx>
        <c:axId val="100974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34.257804999999998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00096"/>
        <c:axId val="88501632"/>
      </c:barChart>
      <c:catAx>
        <c:axId val="8850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01632"/>
        <c:crosses val="autoZero"/>
        <c:auto val="1"/>
        <c:lblAlgn val="ctr"/>
        <c:lblOffset val="100"/>
        <c:noMultiLvlLbl val="0"/>
      </c:catAx>
      <c:valAx>
        <c:axId val="8850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271.09613000000002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193600"/>
        <c:axId val="101195136"/>
      </c:barChart>
      <c:catAx>
        <c:axId val="10119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195136"/>
        <c:crosses val="autoZero"/>
        <c:auto val="1"/>
        <c:lblAlgn val="ctr"/>
        <c:lblOffset val="100"/>
        <c:noMultiLvlLbl val="0"/>
      </c:catAx>
      <c:valAx>
        <c:axId val="10119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163.70240000000001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32864"/>
        <c:axId val="101334400"/>
      </c:barChart>
      <c:catAx>
        <c:axId val="10133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34400"/>
        <c:crosses val="autoZero"/>
        <c:auto val="1"/>
        <c:lblAlgn val="ctr"/>
        <c:lblOffset val="100"/>
        <c:noMultiLvlLbl val="0"/>
      </c:catAx>
      <c:valAx>
        <c:axId val="10133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3.7959999999999998</c:v>
                </c:pt>
                <c:pt idx="1">
                  <c:v>5.05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1529088"/>
        <c:axId val="101530624"/>
      </c:barChart>
      <c:catAx>
        <c:axId val="10152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30624"/>
        <c:crosses val="autoZero"/>
        <c:auto val="1"/>
        <c:lblAlgn val="ctr"/>
        <c:lblOffset val="100"/>
        <c:noMultiLvlLbl val="0"/>
      </c:catAx>
      <c:valAx>
        <c:axId val="10153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11.305583</c:v>
                </c:pt>
                <c:pt idx="1">
                  <c:v>14.985599499999999</c:v>
                </c:pt>
                <c:pt idx="2">
                  <c:v>14.636824000000001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781.16485999999998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827328"/>
        <c:axId val="101828864"/>
      </c:barChart>
      <c:catAx>
        <c:axId val="1018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828864"/>
        <c:crosses val="autoZero"/>
        <c:auto val="1"/>
        <c:lblAlgn val="ctr"/>
        <c:lblOffset val="100"/>
        <c:noMultiLvlLbl val="0"/>
      </c:catAx>
      <c:valAx>
        <c:axId val="10182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8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22.804651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06880"/>
        <c:axId val="102508416"/>
      </c:barChart>
      <c:catAx>
        <c:axId val="102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508416"/>
        <c:crosses val="autoZero"/>
        <c:auto val="1"/>
        <c:lblAlgn val="ctr"/>
        <c:lblOffset val="100"/>
        <c:noMultiLvlLbl val="0"/>
      </c:catAx>
      <c:valAx>
        <c:axId val="10250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83.01</c:v>
                </c:pt>
                <c:pt idx="1">
                  <c:v>4.7990000000000004</c:v>
                </c:pt>
                <c:pt idx="2">
                  <c:v>12.191000000000001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2912384"/>
        <c:axId val="102913920"/>
      </c:barChart>
      <c:catAx>
        <c:axId val="1029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13920"/>
        <c:crosses val="autoZero"/>
        <c:auto val="1"/>
        <c:lblAlgn val="ctr"/>
        <c:lblOffset val="100"/>
        <c:noMultiLvlLbl val="0"/>
      </c:catAx>
      <c:valAx>
        <c:axId val="1029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3838.8225000000002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989824"/>
        <c:axId val="102991360"/>
      </c:barChart>
      <c:catAx>
        <c:axId val="1029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91360"/>
        <c:crosses val="autoZero"/>
        <c:auto val="1"/>
        <c:lblAlgn val="ctr"/>
        <c:lblOffset val="100"/>
        <c:noMultiLvlLbl val="0"/>
      </c:catAx>
      <c:valAx>
        <c:axId val="10299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9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155.41982999999999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09664"/>
        <c:axId val="103052416"/>
      </c:barChart>
      <c:catAx>
        <c:axId val="1030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52416"/>
        <c:crosses val="autoZero"/>
        <c:auto val="1"/>
        <c:lblAlgn val="ctr"/>
        <c:lblOffset val="100"/>
        <c:noMultiLvlLbl val="0"/>
      </c:catAx>
      <c:valAx>
        <c:axId val="10305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502.35336000000001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74816"/>
        <c:axId val="103076608"/>
      </c:barChart>
      <c:catAx>
        <c:axId val="1030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76608"/>
        <c:crosses val="autoZero"/>
        <c:auto val="1"/>
        <c:lblAlgn val="ctr"/>
        <c:lblOffset val="100"/>
        <c:noMultiLvlLbl val="0"/>
      </c:catAx>
      <c:valAx>
        <c:axId val="10307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5.2879176000000001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56288"/>
        <c:axId val="88557824"/>
      </c:barChart>
      <c:catAx>
        <c:axId val="8855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57824"/>
        <c:crosses val="autoZero"/>
        <c:auto val="1"/>
        <c:lblAlgn val="ctr"/>
        <c:lblOffset val="100"/>
        <c:noMultiLvlLbl val="0"/>
      </c:catAx>
      <c:valAx>
        <c:axId val="885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5646.8069999999998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574144"/>
        <c:axId val="103592320"/>
      </c:barChart>
      <c:catAx>
        <c:axId val="1035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592320"/>
        <c:crosses val="autoZero"/>
        <c:auto val="1"/>
        <c:lblAlgn val="ctr"/>
        <c:lblOffset val="100"/>
        <c:noMultiLvlLbl val="0"/>
      </c:catAx>
      <c:valAx>
        <c:axId val="10359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5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20.579129999999999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610624"/>
        <c:axId val="103739392"/>
      </c:barChart>
      <c:catAx>
        <c:axId val="10361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739392"/>
        <c:crosses val="autoZero"/>
        <c:auto val="1"/>
        <c:lblAlgn val="ctr"/>
        <c:lblOffset val="100"/>
        <c:noMultiLvlLbl val="0"/>
      </c:catAx>
      <c:valAx>
        <c:axId val="10373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6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3.3267286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835520"/>
        <c:axId val="103837056"/>
      </c:barChart>
      <c:catAx>
        <c:axId val="1038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837056"/>
        <c:crosses val="autoZero"/>
        <c:auto val="1"/>
        <c:lblAlgn val="ctr"/>
        <c:lblOffset val="100"/>
        <c:noMultiLvlLbl val="0"/>
      </c:catAx>
      <c:valAx>
        <c:axId val="10383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8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305.39535999999998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75360"/>
        <c:axId val="88581248"/>
      </c:barChart>
      <c:catAx>
        <c:axId val="885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81248"/>
        <c:crosses val="autoZero"/>
        <c:auto val="1"/>
        <c:lblAlgn val="ctr"/>
        <c:lblOffset val="100"/>
        <c:noMultiLvlLbl val="0"/>
      </c:catAx>
      <c:valAx>
        <c:axId val="8858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1.6292933000000001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15168"/>
        <c:axId val="88645632"/>
      </c:barChart>
      <c:catAx>
        <c:axId val="886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5632"/>
        <c:crosses val="autoZero"/>
        <c:auto val="1"/>
        <c:lblAlgn val="ctr"/>
        <c:lblOffset val="100"/>
        <c:noMultiLvlLbl val="0"/>
      </c:catAx>
      <c:valAx>
        <c:axId val="8864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26.670176000000001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59072"/>
        <c:axId val="88660608"/>
      </c:barChart>
      <c:catAx>
        <c:axId val="8865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0608"/>
        <c:crosses val="autoZero"/>
        <c:auto val="1"/>
        <c:lblAlgn val="ctr"/>
        <c:lblOffset val="100"/>
        <c:noMultiLvlLbl val="0"/>
      </c:catAx>
      <c:valAx>
        <c:axId val="8866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3.3267286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98880"/>
        <c:axId val="88700416"/>
      </c:barChart>
      <c:catAx>
        <c:axId val="8869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00416"/>
        <c:crosses val="autoZero"/>
        <c:auto val="1"/>
        <c:lblAlgn val="ctr"/>
        <c:lblOffset val="100"/>
        <c:noMultiLvlLbl val="0"/>
      </c:catAx>
      <c:valAx>
        <c:axId val="8870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765.48209999999995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09760"/>
        <c:axId val="88732032"/>
      </c:barChart>
      <c:catAx>
        <c:axId val="8870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32032"/>
        <c:crosses val="autoZero"/>
        <c:auto val="1"/>
        <c:lblAlgn val="ctr"/>
        <c:lblOffset val="100"/>
        <c:noMultiLvlLbl val="0"/>
      </c:catAx>
      <c:valAx>
        <c:axId val="8873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7.7413299999999996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65952"/>
        <c:axId val="88767488"/>
      </c:barChart>
      <c:catAx>
        <c:axId val="887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67488"/>
        <c:crosses val="autoZero"/>
        <c:auto val="1"/>
        <c:lblAlgn val="ctr"/>
        <c:lblOffset val="100"/>
        <c:noMultiLvlLbl val="0"/>
      </c:catAx>
      <c:valAx>
        <c:axId val="8876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박병삼, ID : H1900057)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11일 10:31:13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3838.8225000000002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108.54043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34.257804999999998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83.01</v>
      </c>
      <c r="G8" s="60">
        <f>'DRIs DATA 입력'!G8</f>
        <v>4.7990000000000004</v>
      </c>
      <c r="H8" s="60">
        <f>'DRIs DATA 입력'!H8</f>
        <v>12.191000000000001</v>
      </c>
      <c r="I8" s="47"/>
      <c r="J8" s="60" t="s">
        <v>217</v>
      </c>
      <c r="K8" s="60">
        <f>'DRIs DATA 입력'!K8</f>
        <v>3.7959999999999998</v>
      </c>
      <c r="L8" s="60">
        <f>'DRIs DATA 입력'!L8</f>
        <v>5.05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781.16485999999998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22.804651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5.2879176000000001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305.39535999999998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155.41982999999999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2.5120678000000001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1.6292933000000001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26.670176000000001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3.3267286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765.48209999999995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7.7413299999999996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2.7421234000000001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1.7769827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502.35336000000001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2040.2565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5646.8069999999998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4694.5204999999996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80.863569999999996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182.52198999999999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20.579129999999999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20.786909999999999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985.03819999999996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2.250373E-2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8.0041820000000001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271.09613000000002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163.70240000000001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13" sqref="A13:AA13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318</v>
      </c>
      <c r="G1" s="63" t="s">
        <v>319</v>
      </c>
      <c r="H1" s="62" t="s">
        <v>320</v>
      </c>
    </row>
    <row r="3" spans="1:27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280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>
      <c r="A5" s="66"/>
      <c r="B5" s="66" t="s">
        <v>282</v>
      </c>
      <c r="C5" s="66" t="s">
        <v>283</v>
      </c>
      <c r="E5" s="66"/>
      <c r="F5" s="66" t="s">
        <v>51</v>
      </c>
      <c r="G5" s="66" t="s">
        <v>321</v>
      </c>
      <c r="H5" s="66" t="s">
        <v>47</v>
      </c>
      <c r="J5" s="66"/>
      <c r="K5" s="66" t="s">
        <v>284</v>
      </c>
      <c r="L5" s="66" t="s">
        <v>285</v>
      </c>
      <c r="N5" s="66"/>
      <c r="O5" s="66" t="s">
        <v>322</v>
      </c>
      <c r="P5" s="66" t="s">
        <v>323</v>
      </c>
      <c r="Q5" s="66" t="s">
        <v>324</v>
      </c>
      <c r="R5" s="66" t="s">
        <v>286</v>
      </c>
      <c r="S5" s="66" t="s">
        <v>283</v>
      </c>
      <c r="U5" s="66"/>
      <c r="V5" s="66" t="s">
        <v>322</v>
      </c>
      <c r="W5" s="66" t="s">
        <v>323</v>
      </c>
      <c r="X5" s="66" t="s">
        <v>324</v>
      </c>
      <c r="Y5" s="66" t="s">
        <v>286</v>
      </c>
      <c r="Z5" s="66" t="s">
        <v>283</v>
      </c>
    </row>
    <row r="6" spans="1:27">
      <c r="A6" s="66" t="s">
        <v>278</v>
      </c>
      <c r="B6" s="66">
        <v>2200</v>
      </c>
      <c r="C6" s="66">
        <v>3838.8225000000002</v>
      </c>
      <c r="E6" s="66" t="s">
        <v>287</v>
      </c>
      <c r="F6" s="66">
        <v>55</v>
      </c>
      <c r="G6" s="66">
        <v>15</v>
      </c>
      <c r="H6" s="66">
        <v>7</v>
      </c>
      <c r="J6" s="66" t="s">
        <v>287</v>
      </c>
      <c r="K6" s="66">
        <v>0.1</v>
      </c>
      <c r="L6" s="66">
        <v>4</v>
      </c>
      <c r="N6" s="66" t="s">
        <v>288</v>
      </c>
      <c r="O6" s="66">
        <v>50</v>
      </c>
      <c r="P6" s="66">
        <v>60</v>
      </c>
      <c r="Q6" s="66">
        <v>0</v>
      </c>
      <c r="R6" s="66">
        <v>0</v>
      </c>
      <c r="S6" s="66">
        <v>108.54043</v>
      </c>
      <c r="U6" s="66" t="s">
        <v>289</v>
      </c>
      <c r="V6" s="66">
        <v>0</v>
      </c>
      <c r="W6" s="66">
        <v>0</v>
      </c>
      <c r="X6" s="66">
        <v>25</v>
      </c>
      <c r="Y6" s="66">
        <v>0</v>
      </c>
      <c r="Z6" s="66">
        <v>34.257804999999998</v>
      </c>
    </row>
    <row r="7" spans="1:27">
      <c r="E7" s="66" t="s">
        <v>325</v>
      </c>
      <c r="F7" s="66">
        <v>65</v>
      </c>
      <c r="G7" s="66">
        <v>30</v>
      </c>
      <c r="H7" s="66">
        <v>20</v>
      </c>
      <c r="J7" s="66" t="s">
        <v>325</v>
      </c>
      <c r="K7" s="66">
        <v>1</v>
      </c>
      <c r="L7" s="66">
        <v>10</v>
      </c>
    </row>
    <row r="8" spans="1:27">
      <c r="E8" s="66" t="s">
        <v>290</v>
      </c>
      <c r="F8" s="66">
        <v>83.01</v>
      </c>
      <c r="G8" s="66">
        <v>4.7990000000000004</v>
      </c>
      <c r="H8" s="66">
        <v>12.191000000000001</v>
      </c>
      <c r="J8" s="66" t="s">
        <v>290</v>
      </c>
      <c r="K8" s="66">
        <v>3.7959999999999998</v>
      </c>
      <c r="L8" s="66">
        <v>5.05</v>
      </c>
    </row>
    <row r="13" spans="1:27">
      <c r="A13" s="71" t="s">
        <v>291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292</v>
      </c>
      <c r="B14" s="70"/>
      <c r="C14" s="70"/>
      <c r="D14" s="70"/>
      <c r="E14" s="70"/>
      <c r="F14" s="70"/>
      <c r="H14" s="70" t="s">
        <v>326</v>
      </c>
      <c r="I14" s="70"/>
      <c r="J14" s="70"/>
      <c r="K14" s="70"/>
      <c r="L14" s="70"/>
      <c r="M14" s="70"/>
      <c r="O14" s="70" t="s">
        <v>327</v>
      </c>
      <c r="P14" s="70"/>
      <c r="Q14" s="70"/>
      <c r="R14" s="70"/>
      <c r="S14" s="70"/>
      <c r="T14" s="70"/>
      <c r="V14" s="70" t="s">
        <v>293</v>
      </c>
      <c r="W14" s="70"/>
      <c r="X14" s="70"/>
      <c r="Y14" s="70"/>
      <c r="Z14" s="70"/>
      <c r="AA14" s="70"/>
    </row>
    <row r="15" spans="1:27">
      <c r="A15" s="66"/>
      <c r="B15" s="66" t="s">
        <v>322</v>
      </c>
      <c r="C15" s="66" t="s">
        <v>323</v>
      </c>
      <c r="D15" s="66" t="s">
        <v>324</v>
      </c>
      <c r="E15" s="66" t="s">
        <v>286</v>
      </c>
      <c r="F15" s="66" t="s">
        <v>283</v>
      </c>
      <c r="H15" s="66"/>
      <c r="I15" s="66" t="s">
        <v>322</v>
      </c>
      <c r="J15" s="66" t="s">
        <v>323</v>
      </c>
      <c r="K15" s="66" t="s">
        <v>324</v>
      </c>
      <c r="L15" s="66" t="s">
        <v>286</v>
      </c>
      <c r="M15" s="66" t="s">
        <v>283</v>
      </c>
      <c r="O15" s="66"/>
      <c r="P15" s="66" t="s">
        <v>322</v>
      </c>
      <c r="Q15" s="66" t="s">
        <v>323</v>
      </c>
      <c r="R15" s="66" t="s">
        <v>324</v>
      </c>
      <c r="S15" s="66" t="s">
        <v>286</v>
      </c>
      <c r="T15" s="66" t="s">
        <v>283</v>
      </c>
      <c r="V15" s="66"/>
      <c r="W15" s="66" t="s">
        <v>322</v>
      </c>
      <c r="X15" s="66" t="s">
        <v>323</v>
      </c>
      <c r="Y15" s="66" t="s">
        <v>324</v>
      </c>
      <c r="Z15" s="66" t="s">
        <v>286</v>
      </c>
      <c r="AA15" s="66" t="s">
        <v>283</v>
      </c>
    </row>
    <row r="16" spans="1:27">
      <c r="A16" s="66" t="s">
        <v>294</v>
      </c>
      <c r="B16" s="66">
        <v>530</v>
      </c>
      <c r="C16" s="66">
        <v>750</v>
      </c>
      <c r="D16" s="66">
        <v>0</v>
      </c>
      <c r="E16" s="66">
        <v>3000</v>
      </c>
      <c r="F16" s="66">
        <v>781.16485999999998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22.804651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5.2879176000000001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305.39535999999998</v>
      </c>
    </row>
    <row r="23" spans="1:62">
      <c r="A23" s="71" t="s">
        <v>328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295</v>
      </c>
      <c r="B24" s="70"/>
      <c r="C24" s="70"/>
      <c r="D24" s="70"/>
      <c r="E24" s="70"/>
      <c r="F24" s="70"/>
      <c r="H24" s="70" t="s">
        <v>296</v>
      </c>
      <c r="I24" s="70"/>
      <c r="J24" s="70"/>
      <c r="K24" s="70"/>
      <c r="L24" s="70"/>
      <c r="M24" s="70"/>
      <c r="O24" s="70" t="s">
        <v>329</v>
      </c>
      <c r="P24" s="70"/>
      <c r="Q24" s="70"/>
      <c r="R24" s="70"/>
      <c r="S24" s="70"/>
      <c r="T24" s="70"/>
      <c r="V24" s="70" t="s">
        <v>297</v>
      </c>
      <c r="W24" s="70"/>
      <c r="X24" s="70"/>
      <c r="Y24" s="70"/>
      <c r="Z24" s="70"/>
      <c r="AA24" s="70"/>
      <c r="AC24" s="70" t="s">
        <v>330</v>
      </c>
      <c r="AD24" s="70"/>
      <c r="AE24" s="70"/>
      <c r="AF24" s="70"/>
      <c r="AG24" s="70"/>
      <c r="AH24" s="70"/>
      <c r="AJ24" s="70" t="s">
        <v>298</v>
      </c>
      <c r="AK24" s="70"/>
      <c r="AL24" s="70"/>
      <c r="AM24" s="70"/>
      <c r="AN24" s="70"/>
      <c r="AO24" s="70"/>
      <c r="AQ24" s="70" t="s">
        <v>331</v>
      </c>
      <c r="AR24" s="70"/>
      <c r="AS24" s="70"/>
      <c r="AT24" s="70"/>
      <c r="AU24" s="70"/>
      <c r="AV24" s="70"/>
      <c r="AX24" s="70" t="s">
        <v>332</v>
      </c>
      <c r="AY24" s="70"/>
      <c r="AZ24" s="70"/>
      <c r="BA24" s="70"/>
      <c r="BB24" s="70"/>
      <c r="BC24" s="70"/>
      <c r="BE24" s="70" t="s">
        <v>299</v>
      </c>
      <c r="BF24" s="70"/>
      <c r="BG24" s="70"/>
      <c r="BH24" s="70"/>
      <c r="BI24" s="70"/>
      <c r="BJ24" s="70"/>
    </row>
    <row r="25" spans="1:62">
      <c r="A25" s="66"/>
      <c r="B25" s="66" t="s">
        <v>322</v>
      </c>
      <c r="C25" s="66" t="s">
        <v>323</v>
      </c>
      <c r="D25" s="66" t="s">
        <v>324</v>
      </c>
      <c r="E25" s="66" t="s">
        <v>286</v>
      </c>
      <c r="F25" s="66" t="s">
        <v>283</v>
      </c>
      <c r="H25" s="66"/>
      <c r="I25" s="66" t="s">
        <v>322</v>
      </c>
      <c r="J25" s="66" t="s">
        <v>323</v>
      </c>
      <c r="K25" s="66" t="s">
        <v>324</v>
      </c>
      <c r="L25" s="66" t="s">
        <v>286</v>
      </c>
      <c r="M25" s="66" t="s">
        <v>283</v>
      </c>
      <c r="O25" s="66"/>
      <c r="P25" s="66" t="s">
        <v>322</v>
      </c>
      <c r="Q25" s="66" t="s">
        <v>323</v>
      </c>
      <c r="R25" s="66" t="s">
        <v>324</v>
      </c>
      <c r="S25" s="66" t="s">
        <v>286</v>
      </c>
      <c r="T25" s="66" t="s">
        <v>283</v>
      </c>
      <c r="V25" s="66"/>
      <c r="W25" s="66" t="s">
        <v>322</v>
      </c>
      <c r="X25" s="66" t="s">
        <v>323</v>
      </c>
      <c r="Y25" s="66" t="s">
        <v>324</v>
      </c>
      <c r="Z25" s="66" t="s">
        <v>286</v>
      </c>
      <c r="AA25" s="66" t="s">
        <v>283</v>
      </c>
      <c r="AC25" s="66"/>
      <c r="AD25" s="66" t="s">
        <v>322</v>
      </c>
      <c r="AE25" s="66" t="s">
        <v>323</v>
      </c>
      <c r="AF25" s="66" t="s">
        <v>324</v>
      </c>
      <c r="AG25" s="66" t="s">
        <v>286</v>
      </c>
      <c r="AH25" s="66" t="s">
        <v>283</v>
      </c>
      <c r="AJ25" s="66"/>
      <c r="AK25" s="66" t="s">
        <v>322</v>
      </c>
      <c r="AL25" s="66" t="s">
        <v>323</v>
      </c>
      <c r="AM25" s="66" t="s">
        <v>324</v>
      </c>
      <c r="AN25" s="66" t="s">
        <v>286</v>
      </c>
      <c r="AO25" s="66" t="s">
        <v>283</v>
      </c>
      <c r="AQ25" s="66"/>
      <c r="AR25" s="66" t="s">
        <v>322</v>
      </c>
      <c r="AS25" s="66" t="s">
        <v>323</v>
      </c>
      <c r="AT25" s="66" t="s">
        <v>324</v>
      </c>
      <c r="AU25" s="66" t="s">
        <v>286</v>
      </c>
      <c r="AV25" s="66" t="s">
        <v>283</v>
      </c>
      <c r="AX25" s="66"/>
      <c r="AY25" s="66" t="s">
        <v>322</v>
      </c>
      <c r="AZ25" s="66" t="s">
        <v>323</v>
      </c>
      <c r="BA25" s="66" t="s">
        <v>324</v>
      </c>
      <c r="BB25" s="66" t="s">
        <v>286</v>
      </c>
      <c r="BC25" s="66" t="s">
        <v>283</v>
      </c>
      <c r="BE25" s="66"/>
      <c r="BF25" s="66" t="s">
        <v>322</v>
      </c>
      <c r="BG25" s="66" t="s">
        <v>323</v>
      </c>
      <c r="BH25" s="66" t="s">
        <v>324</v>
      </c>
      <c r="BI25" s="66" t="s">
        <v>286</v>
      </c>
      <c r="BJ25" s="66" t="s">
        <v>283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155.41982999999999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2.5120678000000001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1.6292933000000001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26.670176000000001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3.3267286</v>
      </c>
      <c r="AJ26" s="66" t="s">
        <v>333</v>
      </c>
      <c r="AK26" s="66">
        <v>320</v>
      </c>
      <c r="AL26" s="66">
        <v>400</v>
      </c>
      <c r="AM26" s="66">
        <v>0</v>
      </c>
      <c r="AN26" s="66">
        <v>1000</v>
      </c>
      <c r="AO26" s="66">
        <v>765.48209999999995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7.7413299999999996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2.7421234000000001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1.7769827</v>
      </c>
    </row>
    <row r="33" spans="1:68">
      <c r="A33" s="71" t="s">
        <v>300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301</v>
      </c>
      <c r="B34" s="70"/>
      <c r="C34" s="70"/>
      <c r="D34" s="70"/>
      <c r="E34" s="70"/>
      <c r="F34" s="70"/>
      <c r="H34" s="70" t="s">
        <v>302</v>
      </c>
      <c r="I34" s="70"/>
      <c r="J34" s="70"/>
      <c r="K34" s="70"/>
      <c r="L34" s="70"/>
      <c r="M34" s="70"/>
      <c r="O34" s="70" t="s">
        <v>303</v>
      </c>
      <c r="P34" s="70"/>
      <c r="Q34" s="70"/>
      <c r="R34" s="70"/>
      <c r="S34" s="70"/>
      <c r="T34" s="70"/>
      <c r="V34" s="70" t="s">
        <v>304</v>
      </c>
      <c r="W34" s="70"/>
      <c r="X34" s="70"/>
      <c r="Y34" s="70"/>
      <c r="Z34" s="70"/>
      <c r="AA34" s="70"/>
      <c r="AC34" s="70" t="s">
        <v>305</v>
      </c>
      <c r="AD34" s="70"/>
      <c r="AE34" s="70"/>
      <c r="AF34" s="70"/>
      <c r="AG34" s="70"/>
      <c r="AH34" s="70"/>
      <c r="AJ34" s="70" t="s">
        <v>306</v>
      </c>
      <c r="AK34" s="70"/>
      <c r="AL34" s="70"/>
      <c r="AM34" s="70"/>
      <c r="AN34" s="70"/>
      <c r="AO34" s="70"/>
    </row>
    <row r="35" spans="1:68">
      <c r="A35" s="66"/>
      <c r="B35" s="66" t="s">
        <v>322</v>
      </c>
      <c r="C35" s="66" t="s">
        <v>323</v>
      </c>
      <c r="D35" s="66" t="s">
        <v>324</v>
      </c>
      <c r="E35" s="66" t="s">
        <v>286</v>
      </c>
      <c r="F35" s="66" t="s">
        <v>283</v>
      </c>
      <c r="H35" s="66"/>
      <c r="I35" s="66" t="s">
        <v>322</v>
      </c>
      <c r="J35" s="66" t="s">
        <v>323</v>
      </c>
      <c r="K35" s="66" t="s">
        <v>324</v>
      </c>
      <c r="L35" s="66" t="s">
        <v>286</v>
      </c>
      <c r="M35" s="66" t="s">
        <v>283</v>
      </c>
      <c r="O35" s="66"/>
      <c r="P35" s="66" t="s">
        <v>322</v>
      </c>
      <c r="Q35" s="66" t="s">
        <v>323</v>
      </c>
      <c r="R35" s="66" t="s">
        <v>324</v>
      </c>
      <c r="S35" s="66" t="s">
        <v>286</v>
      </c>
      <c r="T35" s="66" t="s">
        <v>283</v>
      </c>
      <c r="V35" s="66"/>
      <c r="W35" s="66" t="s">
        <v>322</v>
      </c>
      <c r="X35" s="66" t="s">
        <v>323</v>
      </c>
      <c r="Y35" s="66" t="s">
        <v>324</v>
      </c>
      <c r="Z35" s="66" t="s">
        <v>286</v>
      </c>
      <c r="AA35" s="66" t="s">
        <v>283</v>
      </c>
      <c r="AC35" s="66"/>
      <c r="AD35" s="66" t="s">
        <v>322</v>
      </c>
      <c r="AE35" s="66" t="s">
        <v>323</v>
      </c>
      <c r="AF35" s="66" t="s">
        <v>324</v>
      </c>
      <c r="AG35" s="66" t="s">
        <v>286</v>
      </c>
      <c r="AH35" s="66" t="s">
        <v>283</v>
      </c>
      <c r="AJ35" s="66"/>
      <c r="AK35" s="66" t="s">
        <v>322</v>
      </c>
      <c r="AL35" s="66" t="s">
        <v>323</v>
      </c>
      <c r="AM35" s="66" t="s">
        <v>324</v>
      </c>
      <c r="AN35" s="66" t="s">
        <v>286</v>
      </c>
      <c r="AO35" s="66" t="s">
        <v>283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502.35336000000001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2040.2565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5646.8069999999998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4694.5204999999996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80.863569999999996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182.52198999999999</v>
      </c>
    </row>
    <row r="43" spans="1:68">
      <c r="A43" s="71" t="s">
        <v>307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334</v>
      </c>
      <c r="B44" s="70"/>
      <c r="C44" s="70"/>
      <c r="D44" s="70"/>
      <c r="E44" s="70"/>
      <c r="F44" s="70"/>
      <c r="H44" s="70" t="s">
        <v>335</v>
      </c>
      <c r="I44" s="70"/>
      <c r="J44" s="70"/>
      <c r="K44" s="70"/>
      <c r="L44" s="70"/>
      <c r="M44" s="70"/>
      <c r="O44" s="70" t="s">
        <v>336</v>
      </c>
      <c r="P44" s="70"/>
      <c r="Q44" s="70"/>
      <c r="R44" s="70"/>
      <c r="S44" s="70"/>
      <c r="T44" s="70"/>
      <c r="V44" s="70" t="s">
        <v>308</v>
      </c>
      <c r="W44" s="70"/>
      <c r="X44" s="70"/>
      <c r="Y44" s="70"/>
      <c r="Z44" s="70"/>
      <c r="AA44" s="70"/>
      <c r="AC44" s="70" t="s">
        <v>309</v>
      </c>
      <c r="AD44" s="70"/>
      <c r="AE44" s="70"/>
      <c r="AF44" s="70"/>
      <c r="AG44" s="70"/>
      <c r="AH44" s="70"/>
      <c r="AJ44" s="70" t="s">
        <v>310</v>
      </c>
      <c r="AK44" s="70"/>
      <c r="AL44" s="70"/>
      <c r="AM44" s="70"/>
      <c r="AN44" s="70"/>
      <c r="AO44" s="70"/>
      <c r="AQ44" s="70" t="s">
        <v>311</v>
      </c>
      <c r="AR44" s="70"/>
      <c r="AS44" s="70"/>
      <c r="AT44" s="70"/>
      <c r="AU44" s="70"/>
      <c r="AV44" s="70"/>
      <c r="AX44" s="70" t="s">
        <v>312</v>
      </c>
      <c r="AY44" s="70"/>
      <c r="AZ44" s="70"/>
      <c r="BA44" s="70"/>
      <c r="BB44" s="70"/>
      <c r="BC44" s="70"/>
      <c r="BE44" s="70" t="s">
        <v>313</v>
      </c>
      <c r="BF44" s="70"/>
      <c r="BG44" s="70"/>
      <c r="BH44" s="70"/>
      <c r="BI44" s="70"/>
      <c r="BJ44" s="70"/>
    </row>
    <row r="45" spans="1:68">
      <c r="A45" s="66"/>
      <c r="B45" s="66" t="s">
        <v>322</v>
      </c>
      <c r="C45" s="66" t="s">
        <v>323</v>
      </c>
      <c r="D45" s="66" t="s">
        <v>324</v>
      </c>
      <c r="E45" s="66" t="s">
        <v>286</v>
      </c>
      <c r="F45" s="66" t="s">
        <v>283</v>
      </c>
      <c r="H45" s="66"/>
      <c r="I45" s="66" t="s">
        <v>322</v>
      </c>
      <c r="J45" s="66" t="s">
        <v>323</v>
      </c>
      <c r="K45" s="66" t="s">
        <v>324</v>
      </c>
      <c r="L45" s="66" t="s">
        <v>286</v>
      </c>
      <c r="M45" s="66" t="s">
        <v>283</v>
      </c>
      <c r="O45" s="66"/>
      <c r="P45" s="66" t="s">
        <v>322</v>
      </c>
      <c r="Q45" s="66" t="s">
        <v>323</v>
      </c>
      <c r="R45" s="66" t="s">
        <v>324</v>
      </c>
      <c r="S45" s="66" t="s">
        <v>286</v>
      </c>
      <c r="T45" s="66" t="s">
        <v>283</v>
      </c>
      <c r="V45" s="66"/>
      <c r="W45" s="66" t="s">
        <v>322</v>
      </c>
      <c r="X45" s="66" t="s">
        <v>323</v>
      </c>
      <c r="Y45" s="66" t="s">
        <v>324</v>
      </c>
      <c r="Z45" s="66" t="s">
        <v>286</v>
      </c>
      <c r="AA45" s="66" t="s">
        <v>283</v>
      </c>
      <c r="AC45" s="66"/>
      <c r="AD45" s="66" t="s">
        <v>322</v>
      </c>
      <c r="AE45" s="66" t="s">
        <v>323</v>
      </c>
      <c r="AF45" s="66" t="s">
        <v>324</v>
      </c>
      <c r="AG45" s="66" t="s">
        <v>286</v>
      </c>
      <c r="AH45" s="66" t="s">
        <v>283</v>
      </c>
      <c r="AJ45" s="66"/>
      <c r="AK45" s="66" t="s">
        <v>322</v>
      </c>
      <c r="AL45" s="66" t="s">
        <v>323</v>
      </c>
      <c r="AM45" s="66" t="s">
        <v>324</v>
      </c>
      <c r="AN45" s="66" t="s">
        <v>286</v>
      </c>
      <c r="AO45" s="66" t="s">
        <v>283</v>
      </c>
      <c r="AQ45" s="66"/>
      <c r="AR45" s="66" t="s">
        <v>322</v>
      </c>
      <c r="AS45" s="66" t="s">
        <v>323</v>
      </c>
      <c r="AT45" s="66" t="s">
        <v>324</v>
      </c>
      <c r="AU45" s="66" t="s">
        <v>286</v>
      </c>
      <c r="AV45" s="66" t="s">
        <v>283</v>
      </c>
      <c r="AX45" s="66"/>
      <c r="AY45" s="66" t="s">
        <v>322</v>
      </c>
      <c r="AZ45" s="66" t="s">
        <v>323</v>
      </c>
      <c r="BA45" s="66" t="s">
        <v>324</v>
      </c>
      <c r="BB45" s="66" t="s">
        <v>286</v>
      </c>
      <c r="BC45" s="66" t="s">
        <v>283</v>
      </c>
      <c r="BE45" s="66"/>
      <c r="BF45" s="66" t="s">
        <v>322</v>
      </c>
      <c r="BG45" s="66" t="s">
        <v>323</v>
      </c>
      <c r="BH45" s="66" t="s">
        <v>324</v>
      </c>
      <c r="BI45" s="66" t="s">
        <v>286</v>
      </c>
      <c r="BJ45" s="66" t="s">
        <v>283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20.579129999999999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20.786909999999999</v>
      </c>
      <c r="O46" s="66" t="s">
        <v>314</v>
      </c>
      <c r="P46" s="66">
        <v>600</v>
      </c>
      <c r="Q46" s="66">
        <v>800</v>
      </c>
      <c r="R46" s="66">
        <v>0</v>
      </c>
      <c r="S46" s="66">
        <v>10000</v>
      </c>
      <c r="T46" s="66">
        <v>985.03819999999996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2.250373E-2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8.0041820000000001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271.09613000000002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163.70240000000001</v>
      </c>
      <c r="AX46" s="66" t="s">
        <v>315</v>
      </c>
      <c r="AY46" s="66"/>
      <c r="AZ46" s="66"/>
      <c r="BA46" s="66"/>
      <c r="BB46" s="66"/>
      <c r="BC46" s="66"/>
      <c r="BE46" s="66" t="s">
        <v>316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" sqref="D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337</v>
      </c>
      <c r="B2" s="62" t="s">
        <v>338</v>
      </c>
      <c r="C2" s="62" t="s">
        <v>317</v>
      </c>
      <c r="D2" s="62">
        <v>62</v>
      </c>
      <c r="E2" s="62">
        <v>3838.8225000000002</v>
      </c>
      <c r="F2" s="62">
        <v>739.05700000000002</v>
      </c>
      <c r="G2" s="62">
        <v>42.72589</v>
      </c>
      <c r="H2" s="62">
        <v>25.57639</v>
      </c>
      <c r="I2" s="62">
        <v>17.149504</v>
      </c>
      <c r="J2" s="62">
        <v>108.54043</v>
      </c>
      <c r="K2" s="62">
        <v>72.439964000000003</v>
      </c>
      <c r="L2" s="62">
        <v>36.100467999999999</v>
      </c>
      <c r="M2" s="62">
        <v>34.257804999999998</v>
      </c>
      <c r="N2" s="62">
        <v>3.9365139999999998</v>
      </c>
      <c r="O2" s="62">
        <v>17.600172000000001</v>
      </c>
      <c r="P2" s="62">
        <v>1194.9922999999999</v>
      </c>
      <c r="Q2" s="62">
        <v>27.909153</v>
      </c>
      <c r="R2" s="62">
        <v>781.16485999999998</v>
      </c>
      <c r="S2" s="62">
        <v>79.235984999999999</v>
      </c>
      <c r="T2" s="62">
        <v>8423.14</v>
      </c>
      <c r="U2" s="62">
        <v>5.2879176000000001</v>
      </c>
      <c r="V2" s="62">
        <v>22.804651</v>
      </c>
      <c r="W2" s="62">
        <v>305.39535999999998</v>
      </c>
      <c r="X2" s="62">
        <v>155.41982999999999</v>
      </c>
      <c r="Y2" s="62">
        <v>2.5120678000000001</v>
      </c>
      <c r="Z2" s="62">
        <v>1.6292933000000001</v>
      </c>
      <c r="AA2" s="62">
        <v>26.670176000000001</v>
      </c>
      <c r="AB2" s="62">
        <v>3.3267286</v>
      </c>
      <c r="AC2" s="62">
        <v>765.48209999999995</v>
      </c>
      <c r="AD2" s="62">
        <v>7.7413299999999996</v>
      </c>
      <c r="AE2" s="62">
        <v>2.7421234000000001</v>
      </c>
      <c r="AF2" s="62">
        <v>1.7769827</v>
      </c>
      <c r="AG2" s="62">
        <v>502.35336000000001</v>
      </c>
      <c r="AH2" s="62">
        <v>350.88373000000001</v>
      </c>
      <c r="AI2" s="62">
        <v>151.46965</v>
      </c>
      <c r="AJ2" s="62">
        <v>2040.2565</v>
      </c>
      <c r="AK2" s="62">
        <v>5646.8069999999998</v>
      </c>
      <c r="AL2" s="62">
        <v>80.863569999999996</v>
      </c>
      <c r="AM2" s="62">
        <v>4694.5204999999996</v>
      </c>
      <c r="AN2" s="62">
        <v>182.52198999999999</v>
      </c>
      <c r="AO2" s="62">
        <v>20.579129999999999</v>
      </c>
      <c r="AP2" s="62">
        <v>16.17728</v>
      </c>
      <c r="AQ2" s="62">
        <v>4.4018493000000003</v>
      </c>
      <c r="AR2" s="62">
        <v>20.786909999999999</v>
      </c>
      <c r="AS2" s="62">
        <v>985.03819999999996</v>
      </c>
      <c r="AT2" s="62">
        <v>2.250373E-2</v>
      </c>
      <c r="AU2" s="62">
        <v>8.0041820000000001</v>
      </c>
      <c r="AV2" s="62">
        <v>271.09613000000002</v>
      </c>
      <c r="AW2" s="62">
        <v>163.70240000000001</v>
      </c>
      <c r="AX2" s="62">
        <v>0.18194535000000001</v>
      </c>
      <c r="AY2" s="62">
        <v>1.4810108</v>
      </c>
      <c r="AZ2" s="62">
        <v>265.15744000000001</v>
      </c>
      <c r="BA2" s="62">
        <v>40.941459999999999</v>
      </c>
      <c r="BB2" s="62">
        <v>11.305583</v>
      </c>
      <c r="BC2" s="62">
        <v>14.985599499999999</v>
      </c>
      <c r="BD2" s="62">
        <v>14.636824000000001</v>
      </c>
      <c r="BE2" s="62">
        <v>1.2300036999999999</v>
      </c>
      <c r="BF2" s="62">
        <v>4.1613474000000004</v>
      </c>
      <c r="BG2" s="62">
        <v>4.5795576000000001E-4</v>
      </c>
      <c r="BH2" s="62">
        <v>2.2949104E-3</v>
      </c>
      <c r="BI2" s="62">
        <v>1.8809238999999999E-3</v>
      </c>
      <c r="BJ2" s="62">
        <v>2.6814634E-2</v>
      </c>
      <c r="BK2" s="62">
        <v>3.5227366999999997E-5</v>
      </c>
      <c r="BL2" s="62">
        <v>0.17007512</v>
      </c>
      <c r="BM2" s="62">
        <v>3.2234503999999999</v>
      </c>
      <c r="BN2" s="62">
        <v>0.76592004000000002</v>
      </c>
      <c r="BO2" s="62">
        <v>45.935935999999998</v>
      </c>
      <c r="BP2" s="62">
        <v>8.7835450000000002</v>
      </c>
      <c r="BQ2" s="62">
        <v>14.108593000000001</v>
      </c>
      <c r="BR2" s="62">
        <v>53.083472999999998</v>
      </c>
      <c r="BS2" s="62">
        <v>20.435856000000001</v>
      </c>
      <c r="BT2" s="62">
        <v>8.6886200000000002</v>
      </c>
      <c r="BU2" s="62">
        <v>0.10432909999999999</v>
      </c>
      <c r="BV2" s="62">
        <v>7.8933799999999998E-2</v>
      </c>
      <c r="BW2" s="62">
        <v>0.63082609999999995</v>
      </c>
      <c r="BX2" s="62">
        <v>1.6029035</v>
      </c>
      <c r="BY2" s="62">
        <v>9.8969445000000003E-2</v>
      </c>
      <c r="BZ2" s="62">
        <v>9.2456649999999999E-4</v>
      </c>
      <c r="CA2" s="62">
        <v>0.83397895</v>
      </c>
      <c r="CB2" s="62">
        <v>4.0864453000000002E-2</v>
      </c>
      <c r="CC2" s="62">
        <v>0.17011035999999999</v>
      </c>
      <c r="CD2" s="62">
        <v>3.2260764000000002</v>
      </c>
      <c r="CE2" s="62">
        <v>5.0624466999999999E-2</v>
      </c>
      <c r="CF2" s="62">
        <v>0.72338020000000003</v>
      </c>
      <c r="CG2" s="62">
        <v>0</v>
      </c>
      <c r="CH2" s="62">
        <v>5.8739970000000002E-2</v>
      </c>
      <c r="CI2" s="62">
        <v>1.9428639999999999E-7</v>
      </c>
      <c r="CJ2" s="62">
        <v>7.3234572</v>
      </c>
      <c r="CK2" s="62">
        <v>9.5880779999999999E-3</v>
      </c>
      <c r="CL2" s="62">
        <v>1.0236183000000001</v>
      </c>
      <c r="CM2" s="62">
        <v>3.1251568999999999</v>
      </c>
      <c r="CN2" s="62">
        <v>4472.0190000000002</v>
      </c>
      <c r="CO2" s="62">
        <v>7468.6980000000003</v>
      </c>
      <c r="CP2" s="62">
        <v>3058.4670000000001</v>
      </c>
      <c r="CQ2" s="62">
        <v>1440.0806</v>
      </c>
      <c r="CR2" s="62">
        <v>809.72789999999998</v>
      </c>
      <c r="CS2" s="62">
        <v>1135.2141999999999</v>
      </c>
      <c r="CT2" s="62">
        <v>4188.4309999999996</v>
      </c>
      <c r="CU2" s="62">
        <v>1998.7954999999999</v>
      </c>
      <c r="CV2" s="62">
        <v>3625.2157999999999</v>
      </c>
      <c r="CW2" s="62">
        <v>2116.5873999999999</v>
      </c>
      <c r="CX2" s="62">
        <v>675.04456000000005</v>
      </c>
      <c r="CY2" s="62">
        <v>6313.6475</v>
      </c>
      <c r="CZ2" s="62">
        <v>2165.5360999999998</v>
      </c>
      <c r="DA2" s="62">
        <v>6121.3842999999997</v>
      </c>
      <c r="DB2" s="62">
        <v>6829.5537000000004</v>
      </c>
      <c r="DC2" s="62">
        <v>7711.7266</v>
      </c>
      <c r="DD2" s="62">
        <v>10901.746999999999</v>
      </c>
      <c r="DE2" s="62">
        <v>1974.6348</v>
      </c>
      <c r="DF2" s="62">
        <v>7519.5054</v>
      </c>
      <c r="DG2" s="62">
        <v>2550.7878000000001</v>
      </c>
      <c r="DH2" s="62">
        <v>145.67984000000001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40.941459999999999</v>
      </c>
      <c r="B6">
        <f>BB2</f>
        <v>11.305583</v>
      </c>
      <c r="C6">
        <f>BC2</f>
        <v>14.985599499999999</v>
      </c>
      <c r="D6">
        <f>BD2</f>
        <v>14.636824000000001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20956</v>
      </c>
      <c r="C2" s="57">
        <f ca="1">YEAR(TODAY())-YEAR(B2)+IF(TODAY()&gt;=DATE(YEAR(TODAY()),MONTH(B2),DAY(B2)),0,-1)</f>
        <v>62</v>
      </c>
      <c r="E2" s="53">
        <v>168</v>
      </c>
      <c r="F2" s="54" t="s">
        <v>40</v>
      </c>
      <c r="G2" s="53">
        <v>73</v>
      </c>
      <c r="H2" s="52" t="s">
        <v>42</v>
      </c>
      <c r="I2" s="73">
        <f>ROUND(G3/E3^2,1)</f>
        <v>25.9</v>
      </c>
    </row>
    <row r="3" spans="1:9">
      <c r="E3" s="52">
        <f>E2/100</f>
        <v>1.68</v>
      </c>
      <c r="F3" s="52" t="s">
        <v>41</v>
      </c>
      <c r="G3" s="52">
        <f>G2</f>
        <v>73</v>
      </c>
      <c r="H3" s="52" t="s">
        <v>42</v>
      </c>
      <c r="I3" s="73"/>
    </row>
    <row r="4" spans="1:9">
      <c r="A4" t="s">
        <v>274</v>
      </c>
    </row>
    <row r="5" spans="1:9">
      <c r="B5" s="61">
        <v>43706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박병삼, ID : H1900057)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11일 10:31:13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43706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62</v>
      </c>
      <c r="G12" s="152"/>
      <c r="H12" s="152"/>
      <c r="I12" s="152"/>
      <c r="K12" s="123">
        <f>'개인정보 및 신체계측 입력'!E2</f>
        <v>168</v>
      </c>
      <c r="L12" s="124"/>
      <c r="M12" s="117">
        <f>'개인정보 및 신체계측 입력'!G2</f>
        <v>73</v>
      </c>
      <c r="N12" s="118"/>
      <c r="O12" s="113" t="s">
        <v>272</v>
      </c>
      <c r="P12" s="107"/>
      <c r="Q12" s="110">
        <f>'개인정보 및 신체계측 입력'!I2</f>
        <v>25.9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박병삼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83.01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4.7990000000000004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12.191000000000001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5.0999999999999996</v>
      </c>
      <c r="L72" s="37" t="s">
        <v>54</v>
      </c>
      <c r="M72" s="37">
        <f>ROUND('DRIs DATA'!K8,1)</f>
        <v>3.8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104.16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190.04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155.41999999999999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221.78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62.79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376.45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205.79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2020-02-14T04:25:18Z</dcterms:modified>
</cp:coreProperties>
</file>