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<sst xmlns="http://schemas.openxmlformats.org/spreadsheetml/2006/main" count="692" uniqueCount="341">
  <si>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</si>
  <si>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</si>
  <si>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</si>
  <si>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</si>
  <si>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</si>
  <si>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</si>
  <si>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</si>
  <si>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</si>
  <si>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</si>
  <si>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</si>
  <si>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</si>
  <si>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</si>
  <si>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</si>
  <si>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</si>
  <si>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</si>
  <si>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</si>
  <si>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</si>
  <si>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</si>
  <si>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</si>
  <si>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</si>
  <si>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</si>
  <si>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</si>
  <si>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</si>
  <si>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</si>
  <si>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</si>
  <si>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</si>
  <si>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</si>
  <si>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</si>
  <si>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</si>
  <si>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</si>
  <si>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</si>
  <si>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</si>
  <si>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</si>
  <si>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</si>
  <si>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</si>
  <si>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</si>
  <si>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</si>
  <si>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</si>
  <si>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</si>
  <si>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</si>
  <si>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</si>
  <si>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</si>
  <si>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</si>
  <si>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</si>
  <si>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</si>
  <si>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</si>
  <si>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</si>
  <si>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</si>
  <si>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</si>
  <si>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</si>
  <si>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</si>
  <si>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</si>
  <si>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</si>
  <si>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</si>
  <si>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</si>
  <si>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</si>
  <si>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</si>
  <si>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</si>
  <si>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</si>
  <si>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</si>
  <si>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</si>
  <si>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</si>
  <si>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</si>
  <si>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</si>
  <si>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</si>
  <si>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</si>
  <si>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</si>
  <si>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</si>
  <si>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</si>
  <si>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</si>
  <si>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</si>
  <si>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</si>
  <si>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</si>
  <si>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</si>
  <si>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</si>
  <si>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</si>
  <si>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</si>
  <si>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</si>
  <si>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</si>
  <si>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</si>
  <si>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</si>
  <si>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</si>
  <si>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</si>
  <si>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</si>
  <si>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</si>
  <si>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</si>
  <si>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</si>
  <si>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</si>
  <si>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</si>
  <si>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</si>
  <si>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</si>
  <si>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</si>
  <si>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</si>
  <si>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</si>
  <si>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</si>
  <si>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</si>
  <si>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</si>
  <si>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</si>
  <si>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</si>
  <si>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</si>
  <si>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</si>
  <si>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</si>
  <si>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</si>
  <si>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</si>
  <si>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</si>
  <si>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</si>
  <si>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</si>
  <si>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</si>
  <si>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</si>
  <si>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</si>
  <si>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</si>
  <si>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</si>
  <si>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</si>
  <si>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</si>
  <si>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</si>
  <si>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</si>
  <si>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</si>
  <si>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</si>
  <si>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</si>
  <si>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</si>
  <si>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</si>
  <si>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</si>
  <si>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</si>
  <si>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</si>
  <si>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</si>
  <si>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</si>
  <si>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</si>
  <si>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</si>
  <si>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</si>
  <si>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</si>
  <si>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</si>
  <si>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</si>
  <si>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</si>
  <si>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</si>
  <si>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</si>
  <si>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</si>
  <si>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</si>
  <si>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</si>
  <si>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</si>
  <si>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</si>
  <si>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</si>
  <si>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</si>
  <si>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</si>
  <si>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</si>
  <si>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</si>
  <si>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</si>
  <si>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</si>
  <si>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</si>
  <si>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</si>
  <si>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</si>
  <si>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</si>
  <si>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</si>
  <si>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</si>
  <si>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</si>
  <si>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</si>
  <si>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</si>
  <si>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</si>
  <si>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</si>
  <si>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</si>
  <si>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</si>
  <si>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</si>
  <si>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</si>
  <si>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</si>
  <si>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</si>
  <si>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</si>
  <si>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</si>
  <si>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</si>
  <si>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</si>
  <si>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</si>
  <si>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</si>
  <si>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</si>
  <si>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</si>
  <si>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</si>
  <si>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</si>
  <si>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</si>
  <si>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</si>
  <si>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</si>
  <si>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</si>
  <si>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</si>
  <si>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</si>
  <si>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</si>
  <si>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</si>
  <si>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</si>
  <si>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</si>
  <si>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</si>
  <si>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</si>
  <si>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</si>
  <si>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</si>
  <si>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</si>
  <si>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</si>
  <si>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</si>
  <si>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</si>
  <si>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</si>
  <si>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</si>
  <si>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</si>
  <si>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</si>
  <si>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</si>
  <si>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</si>
  <si>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</si>
  <si>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</si>
  <si>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</si>
  <si>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</si>
  <si>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</si>
  <si>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</si>
  <si>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</si>
  <si>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</si>
  <si>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</si>
  <si>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</si>
  <si>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</si>
  <si>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</si>
  <si>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</si>
  <si>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</si>
  <si>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</si>
  <si>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</si>
  <si>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</si>
  <si>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</si>
  <si>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</si>
  <si>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</si>
  <si>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</si>
  <si>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</si>
  <si>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</si>
  <si>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</si>
  <si>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</si>
  <si>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</si>
  <si>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</si>
  <si>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</si>
  <si>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</si>
  <si>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</si>
  <si>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</si>
  <si>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</si>
  <si>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</si>
  <si>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</si>
  <si>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</si>
  <si>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</si>
  <si>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</si>
  <si>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</si>
  <si>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</si>
  <si>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</si>
  <si>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</si>
  <si>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</si>
  <si>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</si>
  <si>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</si>
  <si>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</si>
  <si>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</si>
  <si>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</si>
  <si>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</si>
  <si>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</si>
  <si>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</si>
  <si>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</si>
  <si>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</si>
  <si>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</si>
  <si>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</si>
  <si>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</si>
  <si>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</si>
  <si>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</si>
  <si>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</si>
  <si>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</si>
  <si>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</si>
  <si>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</si>
  <si>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</si>
  <si>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</si>
  <si>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</si>
  <si>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</si>
  <si>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</si>
  <si>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</si>
  <si>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</si>
  <si>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</si>
  <si>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</si>
  <si>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</si>
  <si>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</si>
  <si>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</si>
  <si>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</si>
  <si>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</si>
  <si>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</si>
  <si>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</si>
  <si>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</si>
  <si>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</si>
  <si>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(설문지 : FFQ 95문항 설문지, 사용자 : 이영순, ID : H1900058)</t>
  </si>
  <si>
    <t>출력시각</t>
    <phoneticPr fontId="1" type="noConversion"/>
  </si>
  <si>
    <t>2020년 02월 11일 10:50:16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</si>
  <si>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</si>
  <si>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</si>
  <si>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</si>
  <si>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</si>
  <si>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</si>
  <si>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</si>
  <si>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</si>
  <si>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</si>
  <si>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</si>
  <si>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</si>
  <si>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</si>
  <si>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</si>
  <si>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</si>
  <si>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</si>
  <si>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</si>
  <si>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</si>
  <si>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</si>
  <si>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</si>
  <si>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</si>
  <si>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</si>
  <si>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</si>
  <si>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</si>
  <si>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</si>
  <si>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</si>
  <si>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</si>
  <si>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</si>
  <si>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</si>
  <si>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</si>
  <si>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</si>
  <si>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</si>
  <si>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</si>
  <si>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</si>
  <si>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</si>
  <si>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</si>
  <si>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</si>
  <si>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</si>
  <si>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</si>
  <si>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</si>
  <si>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</si>
  <si>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</si>
  <si>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</si>
  <si>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</si>
  <si>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</si>
  <si>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</si>
  <si>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</si>
  <si>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</si>
  <si>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</si>
  <si>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</si>
  <si>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</si>
  <si>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</si>
  <si>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</si>
  <si>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</si>
  <si>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</si>
  <si>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</si>
  <si>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</si>
  <si>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</si>
  <si>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</si>
  <si>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</si>
  <si>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H1900058</t>
  </si>
  <si>
    <t>이영순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</si>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</sst>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30.815016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325056"/>
        <c:axId val="81409920"/>
      </c:barChart>
      <c:catAx>
        <c:axId val="8132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409920"/>
        <c:crosses val="autoZero"/>
        <c:auto val="1"/>
        <c:lblAlgn val="ctr"/>
        <c:lblOffset val="100"/>
        <c:noMultiLvlLbl val="0"/>
      </c:catAx>
      <c:valAx>
        <c:axId val="81409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32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1.3514819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984000"/>
        <c:axId val="133075328"/>
      </c:barChart>
      <c:catAx>
        <c:axId val="13198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75328"/>
        <c:crosses val="autoZero"/>
        <c:auto val="1"/>
        <c:lblAlgn val="ctr"/>
        <c:lblOffset val="100"/>
        <c:noMultiLvlLbl val="0"/>
      </c:catAx>
      <c:valAx>
        <c:axId val="133075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98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1.6042827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235072"/>
        <c:axId val="133236608"/>
      </c:barChart>
      <c:catAx>
        <c:axId val="13323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36608"/>
        <c:crosses val="autoZero"/>
        <c:auto val="1"/>
        <c:lblAlgn val="ctr"/>
        <c:lblOffset val="100"/>
        <c:noMultiLvlLbl val="0"/>
      </c:catAx>
      <c:valAx>
        <c:axId val="133236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23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582.49805000000003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256000"/>
        <c:axId val="142257536"/>
      </c:barChart>
      <c:catAx>
        <c:axId val="14225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257536"/>
        <c:crosses val="autoZero"/>
        <c:auto val="1"/>
        <c:lblAlgn val="ctr"/>
        <c:lblOffset val="100"/>
        <c:noMultiLvlLbl val="0"/>
      </c:catAx>
      <c:valAx>
        <c:axId val="142257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25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1746.008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300480"/>
        <c:axId val="183302016"/>
      </c:barChart>
      <c:catAx>
        <c:axId val="18330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302016"/>
        <c:crosses val="autoZero"/>
        <c:auto val="1"/>
        <c:lblAlgn val="ctr"/>
        <c:lblOffset val="100"/>
        <c:noMultiLvlLbl val="0"/>
      </c:catAx>
      <c:valAx>
        <c:axId val="1833020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30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104.45032500000001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96672"/>
        <c:axId val="47598208"/>
      </c:barChart>
      <c:catAx>
        <c:axId val="4759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98208"/>
        <c:crosses val="autoZero"/>
        <c:auto val="1"/>
        <c:lblAlgn val="ctr"/>
        <c:lblOffset val="100"/>
        <c:noMultiLvlLbl val="0"/>
      </c:catAx>
      <c:valAx>
        <c:axId val="4759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9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51.194195000000001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16768"/>
        <c:axId val="47618304"/>
      </c:barChart>
      <c:catAx>
        <c:axId val="4761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18304"/>
        <c:crosses val="autoZero"/>
        <c:auto val="1"/>
        <c:lblAlgn val="ctr"/>
        <c:lblOffset val="100"/>
        <c:noMultiLvlLbl val="0"/>
      </c:catAx>
      <c:valAx>
        <c:axId val="47618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1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5.1546339999999997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36864"/>
        <c:axId val="47638400"/>
      </c:barChart>
      <c:catAx>
        <c:axId val="4763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38400"/>
        <c:crosses val="autoZero"/>
        <c:auto val="1"/>
        <c:lblAlgn val="ctr"/>
        <c:lblOffset val="100"/>
        <c:noMultiLvlLbl val="0"/>
      </c:catAx>
      <c:valAx>
        <c:axId val="47638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3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308.51654000000002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1280"/>
        <c:axId val="52962816"/>
      </c:barChart>
      <c:catAx>
        <c:axId val="5296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2816"/>
        <c:crosses val="autoZero"/>
        <c:auto val="1"/>
        <c:lblAlgn val="ctr"/>
        <c:lblOffset val="100"/>
        <c:noMultiLvlLbl val="0"/>
      </c:catAx>
      <c:valAx>
        <c:axId val="529628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1.9547515000000001E-2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9312"/>
        <c:axId val="52995200"/>
      </c:barChart>
      <c:catAx>
        <c:axId val="5298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95200"/>
        <c:crosses val="autoZero"/>
        <c:auto val="1"/>
        <c:lblAlgn val="ctr"/>
        <c:lblOffset val="100"/>
        <c:noMultiLvlLbl val="0"/>
      </c:catAx>
      <c:valAx>
        <c:axId val="5299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1.7737464999999999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7600"/>
        <c:axId val="56357632"/>
      </c:barChart>
      <c:catAx>
        <c:axId val="5301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632"/>
        <c:crosses val="autoZero"/>
        <c:auto val="1"/>
        <c:lblAlgn val="ctr"/>
        <c:lblOffset val="100"/>
        <c:noMultiLvlLbl val="0"/>
      </c:catAx>
      <c:valAx>
        <c:axId val="56357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13.854874000000001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492608"/>
        <c:axId val="81518976"/>
      </c:barChart>
      <c:catAx>
        <c:axId val="8149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518976"/>
        <c:crosses val="autoZero"/>
        <c:auto val="1"/>
        <c:lblAlgn val="ctr"/>
        <c:lblOffset val="100"/>
        <c:noMultiLvlLbl val="0"/>
      </c:catAx>
      <c:valAx>
        <c:axId val="81518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49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100.03285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5792"/>
        <c:axId val="57115776"/>
      </c:barChart>
      <c:catAx>
        <c:axId val="571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15776"/>
        <c:crosses val="autoZero"/>
        <c:auto val="1"/>
        <c:lblAlgn val="ctr"/>
        <c:lblOffset val="100"/>
        <c:noMultiLvlLbl val="0"/>
      </c:catAx>
      <c:valAx>
        <c:axId val="5711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43.549404000000003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6272"/>
        <c:axId val="58872960"/>
      </c:barChart>
      <c:catAx>
        <c:axId val="5712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72960"/>
        <c:crosses val="autoZero"/>
        <c:auto val="1"/>
        <c:lblAlgn val="ctr"/>
        <c:lblOffset val="100"/>
        <c:noMultiLvlLbl val="0"/>
      </c:catAx>
      <c:valAx>
        <c:axId val="5887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13.564</c:v>
                </c:pt>
                <c:pt idx="1">
                  <c:v>12.61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026048"/>
        <c:axId val="81031936"/>
      </c:barChart>
      <c:catAx>
        <c:axId val="8102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31936"/>
        <c:crosses val="autoZero"/>
        <c:auto val="1"/>
        <c:lblAlgn val="ctr"/>
        <c:lblOffset val="100"/>
        <c:noMultiLvlLbl val="0"/>
      </c:catAx>
      <c:valAx>
        <c:axId val="8103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2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5.4352174</c:v>
                </c:pt>
                <c:pt idx="1">
                  <c:v>7.2940445</c:v>
                </c:pt>
                <c:pt idx="2">
                  <c:v>5.9217787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322.61867999999998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69568"/>
        <c:axId val="81071104"/>
      </c:barChart>
      <c:catAx>
        <c:axId val="8106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71104"/>
        <c:crosses val="autoZero"/>
        <c:auto val="1"/>
        <c:lblAlgn val="ctr"/>
        <c:lblOffset val="100"/>
        <c:noMultiLvlLbl val="0"/>
      </c:catAx>
      <c:valAx>
        <c:axId val="81071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6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11.450683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81472"/>
        <c:axId val="81083008"/>
      </c:barChart>
      <c:catAx>
        <c:axId val="8108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83008"/>
        <c:crosses val="autoZero"/>
        <c:auto val="1"/>
        <c:lblAlgn val="ctr"/>
        <c:lblOffset val="100"/>
        <c:noMultiLvlLbl val="0"/>
      </c:catAx>
      <c:valAx>
        <c:axId val="8108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8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76.787999999999997</c:v>
                </c:pt>
                <c:pt idx="1">
                  <c:v>9.1039999999999992</c:v>
                </c:pt>
                <c:pt idx="2">
                  <c:v>14.108000000000001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101184"/>
        <c:axId val="81102720"/>
      </c:barChart>
      <c:catAx>
        <c:axId val="8110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02720"/>
        <c:crosses val="autoZero"/>
        <c:auto val="1"/>
        <c:lblAlgn val="ctr"/>
        <c:lblOffset val="100"/>
        <c:noMultiLvlLbl val="0"/>
      </c:catAx>
      <c:valAx>
        <c:axId val="8110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0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992.58950000000004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25376"/>
        <c:axId val="81126912"/>
      </c:barChart>
      <c:catAx>
        <c:axId val="8112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26912"/>
        <c:crosses val="autoZero"/>
        <c:auto val="1"/>
        <c:lblAlgn val="ctr"/>
        <c:lblOffset val="100"/>
        <c:noMultiLvlLbl val="0"/>
      </c:catAx>
      <c:valAx>
        <c:axId val="81126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2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60.474640000000001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53408"/>
        <c:axId val="81155200"/>
      </c:barChart>
      <c:catAx>
        <c:axId val="8115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55200"/>
        <c:crosses val="autoZero"/>
        <c:auto val="1"/>
        <c:lblAlgn val="ctr"/>
        <c:lblOffset val="100"/>
        <c:noMultiLvlLbl val="0"/>
      </c:catAx>
      <c:valAx>
        <c:axId val="81155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5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264.53476000000001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69408"/>
        <c:axId val="81179392"/>
      </c:barChart>
      <c:catAx>
        <c:axId val="8116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79392"/>
        <c:crosses val="autoZero"/>
        <c:auto val="1"/>
        <c:lblAlgn val="ctr"/>
        <c:lblOffset val="100"/>
        <c:noMultiLvlLbl val="0"/>
      </c:catAx>
      <c:valAx>
        <c:axId val="8117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6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2.0545068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595776"/>
        <c:axId val="81663104"/>
      </c:barChart>
      <c:catAx>
        <c:axId val="8159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663104"/>
        <c:crosses val="autoZero"/>
        <c:auto val="1"/>
        <c:lblAlgn val="ctr"/>
        <c:lblOffset val="100"/>
        <c:noMultiLvlLbl val="0"/>
      </c:catAx>
      <c:valAx>
        <c:axId val="8166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59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3591.0390000000002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3600"/>
        <c:axId val="81199488"/>
      </c:barChart>
      <c:catAx>
        <c:axId val="8119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99488"/>
        <c:crosses val="autoZero"/>
        <c:auto val="1"/>
        <c:lblAlgn val="ctr"/>
        <c:lblOffset val="100"/>
        <c:noMultiLvlLbl val="0"/>
      </c:catAx>
      <c:valAx>
        <c:axId val="81199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6.2978230000000002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17792"/>
        <c:axId val="81240064"/>
      </c:barChart>
      <c:catAx>
        <c:axId val="8121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40064"/>
        <c:crosses val="autoZero"/>
        <c:auto val="1"/>
        <c:lblAlgn val="ctr"/>
        <c:lblOffset val="100"/>
        <c:noMultiLvlLbl val="0"/>
      </c:catAx>
      <c:valAx>
        <c:axId val="8124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0.99472899999999997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58368"/>
        <c:axId val="81259904"/>
      </c:barChart>
      <c:catAx>
        <c:axId val="8125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59904"/>
        <c:crosses val="autoZero"/>
        <c:auto val="1"/>
        <c:lblAlgn val="ctr"/>
        <c:lblOffset val="100"/>
        <c:noMultiLvlLbl val="0"/>
      </c:catAx>
      <c:valAx>
        <c:axId val="81259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5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106.79977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661952"/>
        <c:axId val="88724992"/>
      </c:barChart>
      <c:catAx>
        <c:axId val="8766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24992"/>
        <c:crosses val="autoZero"/>
        <c:auto val="1"/>
        <c:lblAlgn val="ctr"/>
        <c:lblOffset val="100"/>
        <c:noMultiLvlLbl val="0"/>
      </c:catAx>
      <c:valAx>
        <c:axId val="88724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66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0.77743684999999996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903040"/>
        <c:axId val="88905984"/>
      </c:barChart>
      <c:catAx>
        <c:axId val="8890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05984"/>
        <c:crosses val="autoZero"/>
        <c:auto val="1"/>
        <c:lblAlgn val="ctr"/>
        <c:lblOffset val="100"/>
        <c:noMultiLvlLbl val="0"/>
      </c:catAx>
      <c:valAx>
        <c:axId val="88905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90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8.5366879999999998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537856"/>
        <c:axId val="102892288"/>
      </c:barChart>
      <c:catAx>
        <c:axId val="10253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892288"/>
        <c:crosses val="autoZero"/>
        <c:auto val="1"/>
        <c:lblAlgn val="ctr"/>
        <c:lblOffset val="100"/>
        <c:noMultiLvlLbl val="0"/>
      </c:catAx>
      <c:valAx>
        <c:axId val="10289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53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0.99472899999999997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377920"/>
        <c:axId val="103400576"/>
      </c:barChart>
      <c:catAx>
        <c:axId val="10337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400576"/>
        <c:crosses val="autoZero"/>
        <c:auto val="1"/>
        <c:lblAlgn val="ctr"/>
        <c:lblOffset val="100"/>
        <c:noMultiLvlLbl val="0"/>
      </c:catAx>
      <c:valAx>
        <c:axId val="10340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37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336.63763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063808"/>
        <c:axId val="113065344"/>
      </c:barChart>
      <c:catAx>
        <c:axId val="11306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065344"/>
        <c:crosses val="autoZero"/>
        <c:auto val="1"/>
        <c:lblAlgn val="ctr"/>
        <c:lblOffset val="100"/>
        <c:noMultiLvlLbl val="0"/>
      </c:catAx>
      <c:valAx>
        <c:axId val="113065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06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3.1462816999999998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261184"/>
        <c:axId val="129462656"/>
      </c:barChart>
      <c:catAx>
        <c:axId val="11326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462656"/>
        <c:crosses val="autoZero"/>
        <c:auto val="1"/>
        <c:lblAlgn val="ctr"/>
        <c:lblOffset val="100"/>
        <c:noMultiLvlLbl val="0"/>
      </c:catAx>
      <c:valAx>
        <c:axId val="12946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26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이영순, ID : H1900058)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11일 10:50:16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992.58950000000004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30.815016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13.854874000000001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76.787999999999997</v>
      </c>
      <c r="G8" s="60">
        <f>'DRIs DATA 입력'!G8</f>
        <v>9.1039999999999992</v>
      </c>
      <c r="H8" s="60">
        <f>'DRIs DATA 입력'!H8</f>
        <v>14.108000000000001</v>
      </c>
      <c r="I8" s="47"/>
      <c r="J8" s="60" t="s">
        <v>217</v>
      </c>
      <c r="K8" s="60">
        <f>'DRIs DATA 입력'!K8</f>
        <v>13.564</v>
      </c>
      <c r="L8" s="60">
        <f>'DRIs DATA 입력'!L8</f>
        <v>12.61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322.61867999999998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11.450683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2.0545068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106.79977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60.474640000000001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0.87877475999999999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0.77743684999999996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8.5366879999999998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0.99472899999999997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336.63763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3.1462816999999998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1.3514819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1.6042827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264.53476000000001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582.49805000000003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3591.0390000000002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1746.008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104.45032500000001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51.194195000000001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6.2978230000000002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5.1546339999999997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308.51654000000002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1.9547515000000001E-2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1.7737464999999999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100.03285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43.549404000000003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12" sqref="G12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277</v>
      </c>
      <c r="G1" s="63" t="s">
        <v>278</v>
      </c>
      <c r="H1" s="62" t="s">
        <v>279</v>
      </c>
    </row>
    <row r="3" spans="1:27">
      <c r="A3" s="72" t="s">
        <v>280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281</v>
      </c>
      <c r="B4" s="70"/>
      <c r="C4" s="70"/>
      <c r="E4" s="67" t="s">
        <v>282</v>
      </c>
      <c r="F4" s="68"/>
      <c r="G4" s="68"/>
      <c r="H4" s="69"/>
      <c r="J4" s="67" t="s">
        <v>283</v>
      </c>
      <c r="K4" s="68"/>
      <c r="L4" s="69"/>
      <c r="N4" s="70" t="s">
        <v>284</v>
      </c>
      <c r="O4" s="70"/>
      <c r="P4" s="70"/>
      <c r="Q4" s="70"/>
      <c r="R4" s="70"/>
      <c r="S4" s="70"/>
      <c r="U4" s="70" t="s">
        <v>285</v>
      </c>
      <c r="V4" s="70"/>
      <c r="W4" s="70"/>
      <c r="X4" s="70"/>
      <c r="Y4" s="70"/>
      <c r="Z4" s="70"/>
    </row>
    <row r="5" spans="1:27">
      <c r="A5" s="66"/>
      <c r="B5" s="66" t="s">
        <v>286</v>
      </c>
      <c r="C5" s="66" t="s">
        <v>287</v>
      </c>
      <c r="E5" s="66"/>
      <c r="F5" s="66" t="s">
        <v>288</v>
      </c>
      <c r="G5" s="66" t="s">
        <v>289</v>
      </c>
      <c r="H5" s="66" t="s">
        <v>284</v>
      </c>
      <c r="J5" s="66"/>
      <c r="K5" s="66" t="s">
        <v>290</v>
      </c>
      <c r="L5" s="66" t="s">
        <v>291</v>
      </c>
      <c r="N5" s="66"/>
      <c r="O5" s="66" t="s">
        <v>292</v>
      </c>
      <c r="P5" s="66" t="s">
        <v>293</v>
      </c>
      <c r="Q5" s="66" t="s">
        <v>294</v>
      </c>
      <c r="R5" s="66" t="s">
        <v>295</v>
      </c>
      <c r="S5" s="66" t="s">
        <v>287</v>
      </c>
      <c r="U5" s="66"/>
      <c r="V5" s="66" t="s">
        <v>292</v>
      </c>
      <c r="W5" s="66" t="s">
        <v>293</v>
      </c>
      <c r="X5" s="66" t="s">
        <v>294</v>
      </c>
      <c r="Y5" s="66" t="s">
        <v>295</v>
      </c>
      <c r="Z5" s="66" t="s">
        <v>287</v>
      </c>
    </row>
    <row r="6" spans="1:27">
      <c r="A6" s="66" t="s">
        <v>281</v>
      </c>
      <c r="B6" s="66">
        <v>1800</v>
      </c>
      <c r="C6" s="66">
        <v>992.58950000000004</v>
      </c>
      <c r="E6" s="66" t="s">
        <v>296</v>
      </c>
      <c r="F6" s="66">
        <v>55</v>
      </c>
      <c r="G6" s="66">
        <v>15</v>
      </c>
      <c r="H6" s="66">
        <v>7</v>
      </c>
      <c r="J6" s="66" t="s">
        <v>296</v>
      </c>
      <c r="K6" s="66">
        <v>0.1</v>
      </c>
      <c r="L6" s="66">
        <v>4</v>
      </c>
      <c r="N6" s="66" t="s">
        <v>297</v>
      </c>
      <c r="O6" s="66">
        <v>40</v>
      </c>
      <c r="P6" s="66">
        <v>50</v>
      </c>
      <c r="Q6" s="66">
        <v>0</v>
      </c>
      <c r="R6" s="66">
        <v>0</v>
      </c>
      <c r="S6" s="66">
        <v>30.815016</v>
      </c>
      <c r="U6" s="66" t="s">
        <v>298</v>
      </c>
      <c r="V6" s="66">
        <v>0</v>
      </c>
      <c r="W6" s="66">
        <v>0</v>
      </c>
      <c r="X6" s="66">
        <v>20</v>
      </c>
      <c r="Y6" s="66">
        <v>0</v>
      </c>
      <c r="Z6" s="66">
        <v>13.854874000000001</v>
      </c>
    </row>
    <row r="7" spans="1:27">
      <c r="E7" s="66" t="s">
        <v>299</v>
      </c>
      <c r="F7" s="66">
        <v>65</v>
      </c>
      <c r="G7" s="66">
        <v>30</v>
      </c>
      <c r="H7" s="66">
        <v>20</v>
      </c>
      <c r="J7" s="66" t="s">
        <v>299</v>
      </c>
      <c r="K7" s="66">
        <v>1</v>
      </c>
      <c r="L7" s="66">
        <v>10</v>
      </c>
    </row>
    <row r="8" spans="1:27">
      <c r="E8" s="66" t="s">
        <v>300</v>
      </c>
      <c r="F8" s="66">
        <v>76.787999999999997</v>
      </c>
      <c r="G8" s="66">
        <v>9.1039999999999992</v>
      </c>
      <c r="H8" s="66">
        <v>14.108000000000001</v>
      </c>
      <c r="J8" s="66" t="s">
        <v>300</v>
      </c>
      <c r="K8" s="66">
        <v>13.564</v>
      </c>
      <c r="L8" s="66">
        <v>12.61</v>
      </c>
    </row>
    <row r="13" spans="1:27">
      <c r="A13" s="71" t="s">
        <v>301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302</v>
      </c>
      <c r="B14" s="70"/>
      <c r="C14" s="70"/>
      <c r="D14" s="70"/>
      <c r="E14" s="70"/>
      <c r="F14" s="70"/>
      <c r="H14" s="70" t="s">
        <v>303</v>
      </c>
      <c r="I14" s="70"/>
      <c r="J14" s="70"/>
      <c r="K14" s="70"/>
      <c r="L14" s="70"/>
      <c r="M14" s="70"/>
      <c r="O14" s="70" t="s">
        <v>304</v>
      </c>
      <c r="P14" s="70"/>
      <c r="Q14" s="70"/>
      <c r="R14" s="70"/>
      <c r="S14" s="70"/>
      <c r="T14" s="70"/>
      <c r="V14" s="70" t="s">
        <v>305</v>
      </c>
      <c r="W14" s="70"/>
      <c r="X14" s="70"/>
      <c r="Y14" s="70"/>
      <c r="Z14" s="70"/>
      <c r="AA14" s="70"/>
    </row>
    <row r="15" spans="1:27">
      <c r="A15" s="66"/>
      <c r="B15" s="66" t="s">
        <v>292</v>
      </c>
      <c r="C15" s="66" t="s">
        <v>293</v>
      </c>
      <c r="D15" s="66" t="s">
        <v>294</v>
      </c>
      <c r="E15" s="66" t="s">
        <v>295</v>
      </c>
      <c r="F15" s="66" t="s">
        <v>287</v>
      </c>
      <c r="H15" s="66"/>
      <c r="I15" s="66" t="s">
        <v>292</v>
      </c>
      <c r="J15" s="66" t="s">
        <v>293</v>
      </c>
      <c r="K15" s="66" t="s">
        <v>294</v>
      </c>
      <c r="L15" s="66" t="s">
        <v>295</v>
      </c>
      <c r="M15" s="66" t="s">
        <v>287</v>
      </c>
      <c r="O15" s="66"/>
      <c r="P15" s="66" t="s">
        <v>292</v>
      </c>
      <c r="Q15" s="66" t="s">
        <v>293</v>
      </c>
      <c r="R15" s="66" t="s">
        <v>294</v>
      </c>
      <c r="S15" s="66" t="s">
        <v>295</v>
      </c>
      <c r="T15" s="66" t="s">
        <v>287</v>
      </c>
      <c r="V15" s="66"/>
      <c r="W15" s="66" t="s">
        <v>292</v>
      </c>
      <c r="X15" s="66" t="s">
        <v>293</v>
      </c>
      <c r="Y15" s="66" t="s">
        <v>294</v>
      </c>
      <c r="Z15" s="66" t="s">
        <v>295</v>
      </c>
      <c r="AA15" s="66" t="s">
        <v>287</v>
      </c>
    </row>
    <row r="16" spans="1:27">
      <c r="A16" s="66" t="s">
        <v>306</v>
      </c>
      <c r="B16" s="66">
        <v>430</v>
      </c>
      <c r="C16" s="66">
        <v>600</v>
      </c>
      <c r="D16" s="66">
        <v>0</v>
      </c>
      <c r="E16" s="66">
        <v>3000</v>
      </c>
      <c r="F16" s="66">
        <v>322.61867999999998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11.450683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2.0545068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106.79977</v>
      </c>
    </row>
    <row r="23" spans="1:62">
      <c r="A23" s="71" t="s">
        <v>307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308</v>
      </c>
      <c r="B24" s="70"/>
      <c r="C24" s="70"/>
      <c r="D24" s="70"/>
      <c r="E24" s="70"/>
      <c r="F24" s="70"/>
      <c r="H24" s="70" t="s">
        <v>309</v>
      </c>
      <c r="I24" s="70"/>
      <c r="J24" s="70"/>
      <c r="K24" s="70"/>
      <c r="L24" s="70"/>
      <c r="M24" s="70"/>
      <c r="O24" s="70" t="s">
        <v>310</v>
      </c>
      <c r="P24" s="70"/>
      <c r="Q24" s="70"/>
      <c r="R24" s="70"/>
      <c r="S24" s="70"/>
      <c r="T24" s="70"/>
      <c r="V24" s="70" t="s">
        <v>311</v>
      </c>
      <c r="W24" s="70"/>
      <c r="X24" s="70"/>
      <c r="Y24" s="70"/>
      <c r="Z24" s="70"/>
      <c r="AA24" s="70"/>
      <c r="AC24" s="70" t="s">
        <v>312</v>
      </c>
      <c r="AD24" s="70"/>
      <c r="AE24" s="70"/>
      <c r="AF24" s="70"/>
      <c r="AG24" s="70"/>
      <c r="AH24" s="70"/>
      <c r="AJ24" s="70" t="s">
        <v>313</v>
      </c>
      <c r="AK24" s="70"/>
      <c r="AL24" s="70"/>
      <c r="AM24" s="70"/>
      <c r="AN24" s="70"/>
      <c r="AO24" s="70"/>
      <c r="AQ24" s="70" t="s">
        <v>314</v>
      </c>
      <c r="AR24" s="70"/>
      <c r="AS24" s="70"/>
      <c r="AT24" s="70"/>
      <c r="AU24" s="70"/>
      <c r="AV24" s="70"/>
      <c r="AX24" s="70" t="s">
        <v>315</v>
      </c>
      <c r="AY24" s="70"/>
      <c r="AZ24" s="70"/>
      <c r="BA24" s="70"/>
      <c r="BB24" s="70"/>
      <c r="BC24" s="70"/>
      <c r="BE24" s="70" t="s">
        <v>316</v>
      </c>
      <c r="BF24" s="70"/>
      <c r="BG24" s="70"/>
      <c r="BH24" s="70"/>
      <c r="BI24" s="70"/>
      <c r="BJ24" s="70"/>
    </row>
    <row r="25" spans="1:62">
      <c r="A25" s="66"/>
      <c r="B25" s="66" t="s">
        <v>292</v>
      </c>
      <c r="C25" s="66" t="s">
        <v>293</v>
      </c>
      <c r="D25" s="66" t="s">
        <v>294</v>
      </c>
      <c r="E25" s="66" t="s">
        <v>295</v>
      </c>
      <c r="F25" s="66" t="s">
        <v>287</v>
      </c>
      <c r="H25" s="66"/>
      <c r="I25" s="66" t="s">
        <v>292</v>
      </c>
      <c r="J25" s="66" t="s">
        <v>293</v>
      </c>
      <c r="K25" s="66" t="s">
        <v>294</v>
      </c>
      <c r="L25" s="66" t="s">
        <v>295</v>
      </c>
      <c r="M25" s="66" t="s">
        <v>287</v>
      </c>
      <c r="O25" s="66"/>
      <c r="P25" s="66" t="s">
        <v>292</v>
      </c>
      <c r="Q25" s="66" t="s">
        <v>293</v>
      </c>
      <c r="R25" s="66" t="s">
        <v>294</v>
      </c>
      <c r="S25" s="66" t="s">
        <v>295</v>
      </c>
      <c r="T25" s="66" t="s">
        <v>287</v>
      </c>
      <c r="V25" s="66"/>
      <c r="W25" s="66" t="s">
        <v>292</v>
      </c>
      <c r="X25" s="66" t="s">
        <v>293</v>
      </c>
      <c r="Y25" s="66" t="s">
        <v>294</v>
      </c>
      <c r="Z25" s="66" t="s">
        <v>295</v>
      </c>
      <c r="AA25" s="66" t="s">
        <v>287</v>
      </c>
      <c r="AC25" s="66"/>
      <c r="AD25" s="66" t="s">
        <v>292</v>
      </c>
      <c r="AE25" s="66" t="s">
        <v>293</v>
      </c>
      <c r="AF25" s="66" t="s">
        <v>294</v>
      </c>
      <c r="AG25" s="66" t="s">
        <v>295</v>
      </c>
      <c r="AH25" s="66" t="s">
        <v>287</v>
      </c>
      <c r="AJ25" s="66"/>
      <c r="AK25" s="66" t="s">
        <v>292</v>
      </c>
      <c r="AL25" s="66" t="s">
        <v>293</v>
      </c>
      <c r="AM25" s="66" t="s">
        <v>294</v>
      </c>
      <c r="AN25" s="66" t="s">
        <v>295</v>
      </c>
      <c r="AO25" s="66" t="s">
        <v>287</v>
      </c>
      <c r="AQ25" s="66"/>
      <c r="AR25" s="66" t="s">
        <v>292</v>
      </c>
      <c r="AS25" s="66" t="s">
        <v>293</v>
      </c>
      <c r="AT25" s="66" t="s">
        <v>294</v>
      </c>
      <c r="AU25" s="66" t="s">
        <v>295</v>
      </c>
      <c r="AV25" s="66" t="s">
        <v>287</v>
      </c>
      <c r="AX25" s="66"/>
      <c r="AY25" s="66" t="s">
        <v>292</v>
      </c>
      <c r="AZ25" s="66" t="s">
        <v>293</v>
      </c>
      <c r="BA25" s="66" t="s">
        <v>294</v>
      </c>
      <c r="BB25" s="66" t="s">
        <v>295</v>
      </c>
      <c r="BC25" s="66" t="s">
        <v>287</v>
      </c>
      <c r="BE25" s="66"/>
      <c r="BF25" s="66" t="s">
        <v>292</v>
      </c>
      <c r="BG25" s="66" t="s">
        <v>293</v>
      </c>
      <c r="BH25" s="66" t="s">
        <v>294</v>
      </c>
      <c r="BI25" s="66" t="s">
        <v>295</v>
      </c>
      <c r="BJ25" s="66" t="s">
        <v>287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60.474640000000001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0.87877475999999999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0.77743684999999996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8.5366879999999998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0.99472899999999997</v>
      </c>
      <c r="AJ26" s="66" t="s">
        <v>317</v>
      </c>
      <c r="AK26" s="66">
        <v>320</v>
      </c>
      <c r="AL26" s="66">
        <v>400</v>
      </c>
      <c r="AM26" s="66">
        <v>0</v>
      </c>
      <c r="AN26" s="66">
        <v>1000</v>
      </c>
      <c r="AO26" s="66">
        <v>336.63763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3.1462816999999998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1.3514819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1.6042827</v>
      </c>
    </row>
    <row r="33" spans="1:68">
      <c r="A33" s="71" t="s">
        <v>318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319</v>
      </c>
      <c r="B34" s="70"/>
      <c r="C34" s="70"/>
      <c r="D34" s="70"/>
      <c r="E34" s="70"/>
      <c r="F34" s="70"/>
      <c r="H34" s="70" t="s">
        <v>320</v>
      </c>
      <c r="I34" s="70"/>
      <c r="J34" s="70"/>
      <c r="K34" s="70"/>
      <c r="L34" s="70"/>
      <c r="M34" s="70"/>
      <c r="O34" s="70" t="s">
        <v>321</v>
      </c>
      <c r="P34" s="70"/>
      <c r="Q34" s="70"/>
      <c r="R34" s="70"/>
      <c r="S34" s="70"/>
      <c r="T34" s="70"/>
      <c r="V34" s="70" t="s">
        <v>322</v>
      </c>
      <c r="W34" s="70"/>
      <c r="X34" s="70"/>
      <c r="Y34" s="70"/>
      <c r="Z34" s="70"/>
      <c r="AA34" s="70"/>
      <c r="AC34" s="70" t="s">
        <v>323</v>
      </c>
      <c r="AD34" s="70"/>
      <c r="AE34" s="70"/>
      <c r="AF34" s="70"/>
      <c r="AG34" s="70"/>
      <c r="AH34" s="70"/>
      <c r="AJ34" s="70" t="s">
        <v>324</v>
      </c>
      <c r="AK34" s="70"/>
      <c r="AL34" s="70"/>
      <c r="AM34" s="70"/>
      <c r="AN34" s="70"/>
      <c r="AO34" s="70"/>
    </row>
    <row r="35" spans="1:68">
      <c r="A35" s="66"/>
      <c r="B35" s="66" t="s">
        <v>292</v>
      </c>
      <c r="C35" s="66" t="s">
        <v>293</v>
      </c>
      <c r="D35" s="66" t="s">
        <v>294</v>
      </c>
      <c r="E35" s="66" t="s">
        <v>295</v>
      </c>
      <c r="F35" s="66" t="s">
        <v>287</v>
      </c>
      <c r="H35" s="66"/>
      <c r="I35" s="66" t="s">
        <v>292</v>
      </c>
      <c r="J35" s="66" t="s">
        <v>293</v>
      </c>
      <c r="K35" s="66" t="s">
        <v>294</v>
      </c>
      <c r="L35" s="66" t="s">
        <v>295</v>
      </c>
      <c r="M35" s="66" t="s">
        <v>287</v>
      </c>
      <c r="O35" s="66"/>
      <c r="P35" s="66" t="s">
        <v>292</v>
      </c>
      <c r="Q35" s="66" t="s">
        <v>293</v>
      </c>
      <c r="R35" s="66" t="s">
        <v>294</v>
      </c>
      <c r="S35" s="66" t="s">
        <v>295</v>
      </c>
      <c r="T35" s="66" t="s">
        <v>287</v>
      </c>
      <c r="V35" s="66"/>
      <c r="W35" s="66" t="s">
        <v>292</v>
      </c>
      <c r="X35" s="66" t="s">
        <v>293</v>
      </c>
      <c r="Y35" s="66" t="s">
        <v>294</v>
      </c>
      <c r="Z35" s="66" t="s">
        <v>295</v>
      </c>
      <c r="AA35" s="66" t="s">
        <v>287</v>
      </c>
      <c r="AC35" s="66"/>
      <c r="AD35" s="66" t="s">
        <v>292</v>
      </c>
      <c r="AE35" s="66" t="s">
        <v>293</v>
      </c>
      <c r="AF35" s="66" t="s">
        <v>294</v>
      </c>
      <c r="AG35" s="66" t="s">
        <v>295</v>
      </c>
      <c r="AH35" s="66" t="s">
        <v>287</v>
      </c>
      <c r="AJ35" s="66"/>
      <c r="AK35" s="66" t="s">
        <v>292</v>
      </c>
      <c r="AL35" s="66" t="s">
        <v>293</v>
      </c>
      <c r="AM35" s="66" t="s">
        <v>294</v>
      </c>
      <c r="AN35" s="66" t="s">
        <v>295</v>
      </c>
      <c r="AO35" s="66" t="s">
        <v>287</v>
      </c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264.53476000000001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582.49805000000003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3591.0390000000002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1746.008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104.45032500000001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51.194195000000001</v>
      </c>
    </row>
    <row r="43" spans="1:68">
      <c r="A43" s="71" t="s">
        <v>325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326</v>
      </c>
      <c r="B44" s="70"/>
      <c r="C44" s="70"/>
      <c r="D44" s="70"/>
      <c r="E44" s="70"/>
      <c r="F44" s="70"/>
      <c r="H44" s="70" t="s">
        <v>327</v>
      </c>
      <c r="I44" s="70"/>
      <c r="J44" s="70"/>
      <c r="K44" s="70"/>
      <c r="L44" s="70"/>
      <c r="M44" s="70"/>
      <c r="O44" s="70" t="s">
        <v>328</v>
      </c>
      <c r="P44" s="70"/>
      <c r="Q44" s="70"/>
      <c r="R44" s="70"/>
      <c r="S44" s="70"/>
      <c r="T44" s="70"/>
      <c r="V44" s="70" t="s">
        <v>329</v>
      </c>
      <c r="W44" s="70"/>
      <c r="X44" s="70"/>
      <c r="Y44" s="70"/>
      <c r="Z44" s="70"/>
      <c r="AA44" s="70"/>
      <c r="AC44" s="70" t="s">
        <v>330</v>
      </c>
      <c r="AD44" s="70"/>
      <c r="AE44" s="70"/>
      <c r="AF44" s="70"/>
      <c r="AG44" s="70"/>
      <c r="AH44" s="70"/>
      <c r="AJ44" s="70" t="s">
        <v>331</v>
      </c>
      <c r="AK44" s="70"/>
      <c r="AL44" s="70"/>
      <c r="AM44" s="70"/>
      <c r="AN44" s="70"/>
      <c r="AO44" s="70"/>
      <c r="AQ44" s="70" t="s">
        <v>332</v>
      </c>
      <c r="AR44" s="70"/>
      <c r="AS44" s="70"/>
      <c r="AT44" s="70"/>
      <c r="AU44" s="70"/>
      <c r="AV44" s="70"/>
      <c r="AX44" s="70" t="s">
        <v>333</v>
      </c>
      <c r="AY44" s="70"/>
      <c r="AZ44" s="70"/>
      <c r="BA44" s="70"/>
      <c r="BB44" s="70"/>
      <c r="BC44" s="70"/>
      <c r="BE44" s="70" t="s">
        <v>334</v>
      </c>
      <c r="BF44" s="70"/>
      <c r="BG44" s="70"/>
      <c r="BH44" s="70"/>
      <c r="BI44" s="70"/>
      <c r="BJ44" s="70"/>
    </row>
    <row r="45" spans="1:68">
      <c r="A45" s="66"/>
      <c r="B45" s="66" t="s">
        <v>292</v>
      </c>
      <c r="C45" s="66" t="s">
        <v>293</v>
      </c>
      <c r="D45" s="66" t="s">
        <v>294</v>
      </c>
      <c r="E45" s="66" t="s">
        <v>295</v>
      </c>
      <c r="F45" s="66" t="s">
        <v>287</v>
      </c>
      <c r="H45" s="66"/>
      <c r="I45" s="66" t="s">
        <v>292</v>
      </c>
      <c r="J45" s="66" t="s">
        <v>293</v>
      </c>
      <c r="K45" s="66" t="s">
        <v>294</v>
      </c>
      <c r="L45" s="66" t="s">
        <v>295</v>
      </c>
      <c r="M45" s="66" t="s">
        <v>287</v>
      </c>
      <c r="O45" s="66"/>
      <c r="P45" s="66" t="s">
        <v>292</v>
      </c>
      <c r="Q45" s="66" t="s">
        <v>293</v>
      </c>
      <c r="R45" s="66" t="s">
        <v>294</v>
      </c>
      <c r="S45" s="66" t="s">
        <v>295</v>
      </c>
      <c r="T45" s="66" t="s">
        <v>287</v>
      </c>
      <c r="V45" s="66"/>
      <c r="W45" s="66" t="s">
        <v>292</v>
      </c>
      <c r="X45" s="66" t="s">
        <v>293</v>
      </c>
      <c r="Y45" s="66" t="s">
        <v>294</v>
      </c>
      <c r="Z45" s="66" t="s">
        <v>295</v>
      </c>
      <c r="AA45" s="66" t="s">
        <v>287</v>
      </c>
      <c r="AC45" s="66"/>
      <c r="AD45" s="66" t="s">
        <v>292</v>
      </c>
      <c r="AE45" s="66" t="s">
        <v>293</v>
      </c>
      <c r="AF45" s="66" t="s">
        <v>294</v>
      </c>
      <c r="AG45" s="66" t="s">
        <v>295</v>
      </c>
      <c r="AH45" s="66" t="s">
        <v>287</v>
      </c>
      <c r="AJ45" s="66"/>
      <c r="AK45" s="66" t="s">
        <v>292</v>
      </c>
      <c r="AL45" s="66" t="s">
        <v>293</v>
      </c>
      <c r="AM45" s="66" t="s">
        <v>294</v>
      </c>
      <c r="AN45" s="66" t="s">
        <v>295</v>
      </c>
      <c r="AO45" s="66" t="s">
        <v>287</v>
      </c>
      <c r="AQ45" s="66"/>
      <c r="AR45" s="66" t="s">
        <v>292</v>
      </c>
      <c r="AS45" s="66" t="s">
        <v>293</v>
      </c>
      <c r="AT45" s="66" t="s">
        <v>294</v>
      </c>
      <c r="AU45" s="66" t="s">
        <v>295</v>
      </c>
      <c r="AV45" s="66" t="s">
        <v>287</v>
      </c>
      <c r="AX45" s="66"/>
      <c r="AY45" s="66" t="s">
        <v>292</v>
      </c>
      <c r="AZ45" s="66" t="s">
        <v>293</v>
      </c>
      <c r="BA45" s="66" t="s">
        <v>294</v>
      </c>
      <c r="BB45" s="66" t="s">
        <v>295</v>
      </c>
      <c r="BC45" s="66" t="s">
        <v>287</v>
      </c>
      <c r="BE45" s="66"/>
      <c r="BF45" s="66" t="s">
        <v>292</v>
      </c>
      <c r="BG45" s="66" t="s">
        <v>293</v>
      </c>
      <c r="BH45" s="66" t="s">
        <v>294</v>
      </c>
      <c r="BI45" s="66" t="s">
        <v>295</v>
      </c>
      <c r="BJ45" s="66" t="s">
        <v>287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6.2978230000000002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5.1546339999999997</v>
      </c>
      <c r="O46" s="66" t="s">
        <v>335</v>
      </c>
      <c r="P46" s="66">
        <v>600</v>
      </c>
      <c r="Q46" s="66">
        <v>800</v>
      </c>
      <c r="R46" s="66">
        <v>0</v>
      </c>
      <c r="S46" s="66">
        <v>10000</v>
      </c>
      <c r="T46" s="66">
        <v>308.51654000000002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1.9547515000000001E-2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1.7737464999999999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100.03285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43.549404000000003</v>
      </c>
      <c r="AX46" s="66" t="s">
        <v>336</v>
      </c>
      <c r="AY46" s="66"/>
      <c r="AZ46" s="66"/>
      <c r="BA46" s="66"/>
      <c r="BB46" s="66"/>
      <c r="BC46" s="66"/>
      <c r="BE46" s="66" t="s">
        <v>337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B4" sqref="B4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338</v>
      </c>
      <c r="B2" s="62" t="s">
        <v>339</v>
      </c>
      <c r="C2" s="62" t="s">
        <v>340</v>
      </c>
      <c r="D2" s="62">
        <v>59</v>
      </c>
      <c r="E2" s="62">
        <v>992.58950000000004</v>
      </c>
      <c r="F2" s="62">
        <v>167.72013999999999</v>
      </c>
      <c r="G2" s="62">
        <v>19.885200000000001</v>
      </c>
      <c r="H2" s="62">
        <v>12.049817000000001</v>
      </c>
      <c r="I2" s="62">
        <v>7.8353843999999997</v>
      </c>
      <c r="J2" s="62">
        <v>30.815016</v>
      </c>
      <c r="K2" s="62">
        <v>17.243914</v>
      </c>
      <c r="L2" s="62">
        <v>13.571101000000001</v>
      </c>
      <c r="M2" s="62">
        <v>13.854874000000001</v>
      </c>
      <c r="N2" s="62">
        <v>1.2189333</v>
      </c>
      <c r="O2" s="62">
        <v>7.9545425999999999</v>
      </c>
      <c r="P2" s="62">
        <v>506.33112</v>
      </c>
      <c r="Q2" s="62">
        <v>15.057316</v>
      </c>
      <c r="R2" s="62">
        <v>322.61867999999998</v>
      </c>
      <c r="S2" s="62">
        <v>63.809742</v>
      </c>
      <c r="T2" s="62">
        <v>3105.7073</v>
      </c>
      <c r="U2" s="62">
        <v>2.0545068</v>
      </c>
      <c r="V2" s="62">
        <v>11.450683</v>
      </c>
      <c r="W2" s="62">
        <v>106.79977</v>
      </c>
      <c r="X2" s="62">
        <v>60.474640000000001</v>
      </c>
      <c r="Y2" s="62">
        <v>0.87877475999999999</v>
      </c>
      <c r="Z2" s="62">
        <v>0.77743684999999996</v>
      </c>
      <c r="AA2" s="62">
        <v>8.5366879999999998</v>
      </c>
      <c r="AB2" s="62">
        <v>0.99472899999999997</v>
      </c>
      <c r="AC2" s="62">
        <v>336.63763</v>
      </c>
      <c r="AD2" s="62">
        <v>3.1462816999999998</v>
      </c>
      <c r="AE2" s="62">
        <v>1.3514819</v>
      </c>
      <c r="AF2" s="62">
        <v>1.6042827</v>
      </c>
      <c r="AG2" s="62">
        <v>264.53476000000001</v>
      </c>
      <c r="AH2" s="62">
        <v>141.94504000000001</v>
      </c>
      <c r="AI2" s="62">
        <v>122.589714</v>
      </c>
      <c r="AJ2" s="62">
        <v>582.49805000000003</v>
      </c>
      <c r="AK2" s="62">
        <v>3591.0390000000002</v>
      </c>
      <c r="AL2" s="62">
        <v>104.45032500000001</v>
      </c>
      <c r="AM2" s="62">
        <v>1746.008</v>
      </c>
      <c r="AN2" s="62">
        <v>51.194195000000001</v>
      </c>
      <c r="AO2" s="62">
        <v>6.2978230000000002</v>
      </c>
      <c r="AP2" s="62">
        <v>4.6335062999999996</v>
      </c>
      <c r="AQ2" s="62">
        <v>1.664317</v>
      </c>
      <c r="AR2" s="62">
        <v>5.1546339999999997</v>
      </c>
      <c r="AS2" s="62">
        <v>308.51654000000002</v>
      </c>
      <c r="AT2" s="62">
        <v>1.9547515000000001E-2</v>
      </c>
      <c r="AU2" s="62">
        <v>1.7737464999999999</v>
      </c>
      <c r="AV2" s="62">
        <v>100.03285</v>
      </c>
      <c r="AW2" s="62">
        <v>43.549404000000003</v>
      </c>
      <c r="AX2" s="62">
        <v>4.7030879999999997E-2</v>
      </c>
      <c r="AY2" s="62">
        <v>0.38347969999999998</v>
      </c>
      <c r="AZ2" s="62">
        <v>185.10720000000001</v>
      </c>
      <c r="BA2" s="62">
        <v>18.659261999999998</v>
      </c>
      <c r="BB2" s="62">
        <v>5.4352174</v>
      </c>
      <c r="BC2" s="62">
        <v>7.2940445</v>
      </c>
      <c r="BD2" s="62">
        <v>5.9217787</v>
      </c>
      <c r="BE2" s="62">
        <v>0.18027978</v>
      </c>
      <c r="BF2" s="62">
        <v>0.80885309999999999</v>
      </c>
      <c r="BG2" s="62">
        <v>2.7754896000000001E-3</v>
      </c>
      <c r="BH2" s="62">
        <v>1.3660353E-2</v>
      </c>
      <c r="BI2" s="62">
        <v>1.1055488E-2</v>
      </c>
      <c r="BJ2" s="62">
        <v>4.1809257000000002E-2</v>
      </c>
      <c r="BK2" s="62">
        <v>2.1349920000000001E-4</v>
      </c>
      <c r="BL2" s="62">
        <v>0.34124672</v>
      </c>
      <c r="BM2" s="62">
        <v>3.6580404999999998</v>
      </c>
      <c r="BN2" s="62">
        <v>1.1888794</v>
      </c>
      <c r="BO2" s="62">
        <v>55.675150000000002</v>
      </c>
      <c r="BP2" s="62">
        <v>10.942691</v>
      </c>
      <c r="BQ2" s="62">
        <v>18.340055</v>
      </c>
      <c r="BR2" s="62">
        <v>65.985939999999999</v>
      </c>
      <c r="BS2" s="62">
        <v>13.071922000000001</v>
      </c>
      <c r="BT2" s="62">
        <v>13.187385000000001</v>
      </c>
      <c r="BU2" s="62">
        <v>0.27281080000000002</v>
      </c>
      <c r="BV2" s="62">
        <v>3.4678663999999998E-2</v>
      </c>
      <c r="BW2" s="62">
        <v>0.87995599999999996</v>
      </c>
      <c r="BX2" s="62">
        <v>1.0658844999999999</v>
      </c>
      <c r="BY2" s="62">
        <v>8.6528935000000001E-2</v>
      </c>
      <c r="BZ2" s="62">
        <v>3.9083423000000001E-4</v>
      </c>
      <c r="CA2" s="62">
        <v>0.66729176000000001</v>
      </c>
      <c r="CB2" s="62">
        <v>1.7739797000000002E-2</v>
      </c>
      <c r="CC2" s="62">
        <v>8.1697339999999993E-2</v>
      </c>
      <c r="CD2" s="62">
        <v>0.85785160000000005</v>
      </c>
      <c r="CE2" s="62">
        <v>4.3723657999999999E-2</v>
      </c>
      <c r="CF2" s="62">
        <v>0.124724716</v>
      </c>
      <c r="CG2" s="62">
        <v>4.9500000000000003E-7</v>
      </c>
      <c r="CH2" s="62">
        <v>1.2715775E-2</v>
      </c>
      <c r="CI2" s="62">
        <v>7.7246405000000002E-8</v>
      </c>
      <c r="CJ2" s="62">
        <v>1.7067212</v>
      </c>
      <c r="CK2" s="62">
        <v>8.4248940000000005E-3</v>
      </c>
      <c r="CL2" s="62">
        <v>2.2748490000000001</v>
      </c>
      <c r="CM2" s="62">
        <v>3.3797864999999998</v>
      </c>
      <c r="CN2" s="62">
        <v>1016.4946</v>
      </c>
      <c r="CO2" s="62">
        <v>1758.8741</v>
      </c>
      <c r="CP2" s="62">
        <v>884.20939999999996</v>
      </c>
      <c r="CQ2" s="62">
        <v>399.06247000000002</v>
      </c>
      <c r="CR2" s="62">
        <v>182.20502999999999</v>
      </c>
      <c r="CS2" s="62">
        <v>253.34146000000001</v>
      </c>
      <c r="CT2" s="62">
        <v>971.28440000000001</v>
      </c>
      <c r="CU2" s="62">
        <v>550.15930000000003</v>
      </c>
      <c r="CV2" s="62">
        <v>796.91070000000002</v>
      </c>
      <c r="CW2" s="62">
        <v>600.10360000000003</v>
      </c>
      <c r="CX2" s="62">
        <v>178.18054000000001</v>
      </c>
      <c r="CY2" s="62">
        <v>1391.0603000000001</v>
      </c>
      <c r="CZ2" s="62">
        <v>666.64935000000003</v>
      </c>
      <c r="DA2" s="62">
        <v>1394.1309000000001</v>
      </c>
      <c r="DB2" s="62">
        <v>1532.3661</v>
      </c>
      <c r="DC2" s="62">
        <v>1876.5867000000001</v>
      </c>
      <c r="DD2" s="62">
        <v>3075.1019999999999</v>
      </c>
      <c r="DE2" s="62">
        <v>552.00760000000002</v>
      </c>
      <c r="DF2" s="62">
        <v>1820.2472</v>
      </c>
      <c r="DG2" s="62">
        <v>683.81769999999995</v>
      </c>
      <c r="DH2" s="62">
        <v>42.024470000000001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18.659261999999998</v>
      </c>
      <c r="B6">
        <f>BB2</f>
        <v>5.4352174</v>
      </c>
      <c r="C6">
        <f>BC2</f>
        <v>7.2940445</v>
      </c>
      <c r="D6">
        <f>BD2</f>
        <v>5.9217787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22032</v>
      </c>
      <c r="C2" s="57">
        <f ca="1">YEAR(TODAY())-YEAR(B2)+IF(TODAY()&gt;=DATE(YEAR(TODAY()),MONTH(B2),DAY(B2)),0,-1)</f>
        <v>59</v>
      </c>
      <c r="E2" s="53">
        <v>162</v>
      </c>
      <c r="F2" s="54" t="s">
        <v>40</v>
      </c>
      <c r="G2" s="53">
        <v>60</v>
      </c>
      <c r="H2" s="52" t="s">
        <v>42</v>
      </c>
      <c r="I2" s="73">
        <f>ROUND(G3/E3^2,1)</f>
        <v>22.9</v>
      </c>
    </row>
    <row r="3" spans="1:9">
      <c r="E3" s="52">
        <f>E2/100</f>
        <v>1.62</v>
      </c>
      <c r="F3" s="52" t="s">
        <v>41</v>
      </c>
      <c r="G3" s="52">
        <f>G2</f>
        <v>60</v>
      </c>
      <c r="H3" s="52" t="s">
        <v>42</v>
      </c>
      <c r="I3" s="73"/>
    </row>
    <row r="4" spans="1:9">
      <c r="A4" t="s">
        <v>274</v>
      </c>
    </row>
    <row r="5" spans="1:9">
      <c r="B5" s="61">
        <v>43706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이영순, ID : H1900058)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11일 10:50:16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43706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59</v>
      </c>
      <c r="G12" s="152"/>
      <c r="H12" s="152"/>
      <c r="I12" s="152"/>
      <c r="K12" s="123">
        <f>'개인정보 및 신체계측 입력'!E2</f>
        <v>162</v>
      </c>
      <c r="L12" s="124"/>
      <c r="M12" s="117">
        <f>'개인정보 및 신체계측 입력'!G2</f>
        <v>60</v>
      </c>
      <c r="N12" s="118"/>
      <c r="O12" s="113" t="s">
        <v>272</v>
      </c>
      <c r="P12" s="107"/>
      <c r="Q12" s="110">
        <f>'개인정보 및 신체계측 입력'!I2</f>
        <v>22.9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이영순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76.787999999999997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9.1039999999999992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14.108000000000001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0.8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12.6</v>
      </c>
      <c r="L72" s="37" t="s">
        <v>54</v>
      </c>
      <c r="M72" s="37">
        <f>ROUND('DRIs DATA'!K8,1)</f>
        <v>13.6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43.02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95.42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60.47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66.319999999999993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33.07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239.4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62.98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2020-02-14T04:28:27Z</dcterms:modified>
</cp:coreProperties>
</file>