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<sst xmlns="http://schemas.openxmlformats.org/spreadsheetml/2006/main" count="692" uniqueCount="338">
  <si>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</si>
  <si>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</si>
  <si>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</si>
  <si>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</si>
  <si>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</si>
  <si>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</si>
  <si>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</si>
  <si>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</si>
  <si>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</si>
  <si>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</si>
  <si>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</si>
  <si>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</si>
  <si>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</si>
  <si>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</si>
  <si>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</si>
  <si>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</si>
  <si>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</si>
  <si>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</si>
  <si>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</si>
  <si>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</si>
  <si>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</si>
  <si>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</si>
  <si>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</si>
  <si>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</si>
  <si>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</si>
  <si>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</si>
  <si>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</si>
  <si>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</si>
  <si>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</si>
  <si>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</si>
  <si>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</si>
  <si>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</si>
  <si>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</si>
  <si>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</si>
  <si>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</si>
  <si>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</si>
  <si>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</si>
  <si>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</si>
  <si>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</si>
  <si>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</si>
  <si>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</si>
  <si>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</si>
  <si>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</si>
  <si>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</si>
  <si>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</si>
  <si>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</si>
  <si>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</si>
  <si>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</si>
  <si>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</si>
  <si>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</si>
  <si>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</si>
  <si>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</si>
  <si>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</si>
  <si>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</si>
  <si>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</si>
  <si>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</si>
  <si>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</si>
  <si>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</si>
  <si>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</si>
  <si>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</si>
  <si>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</si>
  <si>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</si>
  <si>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</si>
  <si>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</si>
  <si>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</si>
  <si>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</si>
  <si>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</si>
  <si>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</si>
  <si>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</si>
  <si>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</si>
  <si>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</si>
  <si>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</si>
  <si>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</si>
  <si>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</si>
  <si>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</si>
  <si>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</si>
  <si>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</si>
  <si>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</si>
  <si>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</si>
  <si>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</si>
  <si>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</si>
  <si>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</si>
  <si>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</si>
  <si>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</si>
  <si>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</si>
  <si>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</si>
  <si>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</si>
  <si>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</si>
  <si>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</si>
  <si>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</si>
  <si>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</si>
  <si>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</si>
  <si>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</si>
  <si>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</si>
  <si>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</si>
  <si>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</si>
  <si>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</si>
  <si>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</si>
  <si>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</si>
  <si>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</si>
  <si>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</si>
  <si>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</si>
  <si>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</si>
  <si>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</si>
  <si>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</si>
  <si>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</si>
  <si>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</si>
  <si>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</si>
  <si>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</si>
  <si>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</si>
  <si>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</si>
  <si>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</si>
  <si>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</si>
  <si>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</si>
  <si>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</si>
  <si>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</si>
  <si>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</si>
  <si>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</si>
  <si>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</si>
  <si>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</si>
  <si>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</si>
  <si>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</si>
  <si>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</si>
  <si>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</si>
  <si>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</si>
  <si>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</si>
  <si>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</si>
  <si>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</si>
  <si>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</si>
  <si>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</si>
  <si>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</si>
  <si>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</si>
  <si>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</si>
  <si>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</si>
  <si>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</si>
  <si>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</si>
  <si>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</si>
  <si>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</si>
  <si>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</si>
  <si>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</si>
  <si>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</si>
  <si>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</si>
  <si>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</si>
  <si>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</si>
  <si>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</si>
  <si>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</si>
  <si>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</si>
  <si>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</si>
  <si>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</si>
  <si>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</si>
  <si>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</si>
  <si>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</si>
  <si>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</si>
  <si>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</si>
  <si>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</si>
  <si>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</si>
  <si>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</si>
  <si>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</si>
  <si>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</si>
  <si>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</si>
  <si>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</si>
  <si>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</si>
  <si>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</si>
  <si>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</si>
  <si>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</si>
  <si>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</si>
  <si>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</si>
  <si>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</si>
  <si>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</si>
  <si>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</si>
  <si>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</si>
  <si>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</si>
  <si>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</si>
  <si>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</si>
  <si>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</si>
  <si>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</si>
  <si>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</si>
  <si>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</si>
  <si>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</si>
  <si>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</si>
  <si>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</si>
  <si>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</si>
  <si>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</si>
  <si>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</si>
  <si>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</si>
  <si>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</si>
  <si>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</si>
  <si>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</si>
  <si>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</si>
  <si>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</si>
  <si>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</si>
  <si>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</si>
  <si>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</si>
  <si>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</si>
  <si>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</si>
  <si>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</si>
  <si>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</si>
  <si>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</si>
  <si>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</si>
  <si>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</si>
  <si>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</si>
  <si>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</si>
  <si>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</si>
  <si>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</si>
  <si>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</si>
  <si>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</si>
  <si>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</si>
  <si>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</si>
  <si>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</si>
  <si>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</si>
  <si>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</si>
  <si>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</si>
  <si>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</si>
  <si>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</si>
  <si>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</si>
  <si>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</si>
  <si>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</si>
  <si>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</si>
  <si>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</si>
  <si>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</si>
  <si>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</si>
  <si>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</si>
  <si>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</si>
  <si>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</si>
  <si>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</si>
  <si>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</si>
  <si>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</si>
  <si>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</si>
  <si>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</si>
  <si>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</si>
  <si>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</si>
  <si>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</si>
  <si>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</si>
  <si>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</si>
  <si>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</si>
  <si>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</si>
  <si>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</si>
  <si>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</si>
  <si>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</si>
  <si>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</si>
  <si>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</si>
  <si>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</si>
  <si>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</si>
  <si>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</si>
  <si>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</si>
  <si>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</si>
  <si>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</si>
  <si>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</si>
  <si>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</si>
  <si>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</si>
  <si>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</si>
  <si>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</si>
  <si>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</si>
  <si>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</si>
  <si>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</si>
  <si>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</si>
  <si>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</si>
  <si>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</si>
  <si>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</si>
  <si>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</si>
  <si>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</si>
  <si>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</si>
  <si>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</si>
  <si>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</si>
  <si>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</si>
  <si>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</si>
  <si>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</si>
  <si>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</si>
  <si>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</si>
  <si>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</si>
  <si>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</si>
  <si>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</si>
  <si>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</si>
  <si>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</si>
  <si>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</si>
  <si>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</si>
  <si>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</si>
  <si>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(설문지 : FFQ 95문항 설문지, 사용자 : 강순희, ID : H1900064)</t>
  </si>
  <si>
    <t>출력시각</t>
    <phoneticPr fontId="1" type="noConversion"/>
  </si>
  <si>
    <t>2020년 02월 17일 10:51:33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</si>
  <si>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</si>
  <si>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</si>
  <si>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</si>
  <si>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</si>
  <si>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</si>
  <si>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</si>
  <si>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</si>
  <si>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</si>
  <si>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</si>
  <si>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</si>
  <si>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</si>
  <si>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</si>
  <si>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</si>
  <si>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</si>
  <si>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</si>
  <si>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</si>
  <si>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</si>
  <si>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</si>
  <si>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</si>
  <si>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</si>
  <si>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</si>
  <si>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</si>
  <si>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</si>
  <si>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</si>
  <si>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</si>
  <si>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</si>
  <si>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</si>
  <si>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</si>
  <si>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</si>
  <si>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</si>
  <si>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</si>
  <si>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</si>
  <si>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</si>
  <si>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</si>
  <si>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</si>
  <si>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</si>
  <si>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</si>
  <si>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</si>
  <si>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</si>
  <si>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</si>
  <si>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</si>
  <si>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</si>
  <si>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</si>
  <si>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</si>
  <si>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</si>
  <si>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</si>
  <si>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</si>
  <si>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</si>
  <si>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</si>
  <si>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</si>
  <si>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</si>
  <si>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</si>
  <si>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</si>
  <si>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</si>
  <si>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</si>
  <si>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H1900064</t>
  </si>
  <si>
    <t>강순희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</si>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</sst>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162.34242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7521408"/>
        <c:axId val="157522944"/>
      </c:barChart>
      <c:catAx>
        <c:axId val="15752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522944"/>
        <c:crosses val="autoZero"/>
        <c:auto val="1"/>
        <c:lblAlgn val="ctr"/>
        <c:lblOffset val="100"/>
        <c:noMultiLvlLbl val="0"/>
      </c:catAx>
      <c:valAx>
        <c:axId val="15752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752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4.7038890000000002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801408"/>
        <c:axId val="86803200"/>
      </c:barChart>
      <c:catAx>
        <c:axId val="8680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803200"/>
        <c:crosses val="autoZero"/>
        <c:auto val="1"/>
        <c:lblAlgn val="ctr"/>
        <c:lblOffset val="100"/>
        <c:noMultiLvlLbl val="0"/>
      </c:catAx>
      <c:valAx>
        <c:axId val="86803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80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3.4700790000000001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816640"/>
        <c:axId val="86818176"/>
      </c:barChart>
      <c:catAx>
        <c:axId val="8681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818176"/>
        <c:crosses val="autoZero"/>
        <c:auto val="1"/>
        <c:lblAlgn val="ctr"/>
        <c:lblOffset val="100"/>
        <c:noMultiLvlLbl val="0"/>
      </c:catAx>
      <c:valAx>
        <c:axId val="8681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81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2386.0646999999999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852352"/>
        <c:axId val="86853888"/>
      </c:barChart>
      <c:catAx>
        <c:axId val="8685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853888"/>
        <c:crosses val="autoZero"/>
        <c:auto val="1"/>
        <c:lblAlgn val="ctr"/>
        <c:lblOffset val="100"/>
        <c:noMultiLvlLbl val="0"/>
      </c:catAx>
      <c:valAx>
        <c:axId val="8685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85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5929.6943000000001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867328"/>
        <c:axId val="86893696"/>
      </c:barChart>
      <c:catAx>
        <c:axId val="8686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893696"/>
        <c:crosses val="autoZero"/>
        <c:auto val="1"/>
        <c:lblAlgn val="ctr"/>
        <c:lblOffset val="100"/>
        <c:noMultiLvlLbl val="0"/>
      </c:catAx>
      <c:valAx>
        <c:axId val="868936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86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110.02417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912000"/>
        <c:axId val="86917888"/>
      </c:barChart>
      <c:catAx>
        <c:axId val="8691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917888"/>
        <c:crosses val="autoZero"/>
        <c:auto val="1"/>
        <c:lblAlgn val="ctr"/>
        <c:lblOffset val="100"/>
        <c:noMultiLvlLbl val="0"/>
      </c:catAx>
      <c:valAx>
        <c:axId val="86917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91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282.9676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948480"/>
        <c:axId val="86954368"/>
      </c:barChart>
      <c:catAx>
        <c:axId val="8694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954368"/>
        <c:crosses val="autoZero"/>
        <c:auto val="1"/>
        <c:lblAlgn val="ctr"/>
        <c:lblOffset val="100"/>
        <c:noMultiLvlLbl val="0"/>
      </c:catAx>
      <c:valAx>
        <c:axId val="86954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94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26.893764000000001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037632"/>
        <c:axId val="88043520"/>
      </c:barChart>
      <c:catAx>
        <c:axId val="8803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043520"/>
        <c:crosses val="autoZero"/>
        <c:auto val="1"/>
        <c:lblAlgn val="ctr"/>
        <c:lblOffset val="100"/>
        <c:noMultiLvlLbl val="0"/>
      </c:catAx>
      <c:valAx>
        <c:axId val="88043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03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1645.9701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065920"/>
        <c:axId val="88067456"/>
      </c:barChart>
      <c:catAx>
        <c:axId val="8806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067456"/>
        <c:crosses val="autoZero"/>
        <c:auto val="1"/>
        <c:lblAlgn val="ctr"/>
        <c:lblOffset val="100"/>
        <c:noMultiLvlLbl val="0"/>
      </c:catAx>
      <c:valAx>
        <c:axId val="880674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06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5.3662412E-2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02400"/>
        <c:axId val="88103936"/>
      </c:barChart>
      <c:catAx>
        <c:axId val="8810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03936"/>
        <c:crosses val="autoZero"/>
        <c:auto val="1"/>
        <c:lblAlgn val="ctr"/>
        <c:lblOffset val="100"/>
        <c:noMultiLvlLbl val="0"/>
      </c:catAx>
      <c:valAx>
        <c:axId val="88103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0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5.1425915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34784"/>
        <c:axId val="88136320"/>
      </c:barChart>
      <c:catAx>
        <c:axId val="8813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36320"/>
        <c:crosses val="autoZero"/>
        <c:auto val="1"/>
        <c:lblAlgn val="ctr"/>
        <c:lblOffset val="100"/>
        <c:noMultiLvlLbl val="0"/>
      </c:catAx>
      <c:valAx>
        <c:axId val="88136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3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43.712269999999997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127936"/>
        <c:axId val="85129472"/>
      </c:barChart>
      <c:catAx>
        <c:axId val="8512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129472"/>
        <c:crosses val="autoZero"/>
        <c:auto val="1"/>
        <c:lblAlgn val="ctr"/>
        <c:lblOffset val="100"/>
        <c:noMultiLvlLbl val="0"/>
      </c:catAx>
      <c:valAx>
        <c:axId val="85129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12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734.67259999999999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298240"/>
        <c:axId val="88299776"/>
      </c:barChart>
      <c:catAx>
        <c:axId val="8829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299776"/>
        <c:crosses val="autoZero"/>
        <c:auto val="1"/>
        <c:lblAlgn val="ctr"/>
        <c:lblOffset val="100"/>
        <c:noMultiLvlLbl val="0"/>
      </c:catAx>
      <c:valAx>
        <c:axId val="88299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29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178.25641999999999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322816"/>
        <c:axId val="88324352"/>
      </c:barChart>
      <c:catAx>
        <c:axId val="8832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324352"/>
        <c:crosses val="autoZero"/>
        <c:auto val="1"/>
        <c:lblAlgn val="ctr"/>
        <c:lblOffset val="100"/>
        <c:noMultiLvlLbl val="0"/>
      </c:catAx>
      <c:valAx>
        <c:axId val="8832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32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10.388</c:v>
                </c:pt>
                <c:pt idx="1">
                  <c:v>14.067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8416640"/>
        <c:axId val="88418176"/>
      </c:barChart>
      <c:catAx>
        <c:axId val="8841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18176"/>
        <c:crosses val="autoZero"/>
        <c:auto val="1"/>
        <c:lblAlgn val="ctr"/>
        <c:lblOffset val="100"/>
        <c:noMultiLvlLbl val="0"/>
      </c:catAx>
      <c:valAx>
        <c:axId val="8841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1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28.87717</c:v>
                </c:pt>
                <c:pt idx="1">
                  <c:v>36.835529999999999</c:v>
                </c:pt>
                <c:pt idx="2">
                  <c:v>36.598680000000002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784.94055000000003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481152"/>
        <c:axId val="88491136"/>
      </c:barChart>
      <c:catAx>
        <c:axId val="8848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491136"/>
        <c:crosses val="autoZero"/>
        <c:auto val="1"/>
        <c:lblAlgn val="ctr"/>
        <c:lblOffset val="100"/>
        <c:noMultiLvlLbl val="0"/>
      </c:catAx>
      <c:valAx>
        <c:axId val="88491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48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38.534953999999999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538112"/>
        <c:axId val="88568576"/>
      </c:barChart>
      <c:catAx>
        <c:axId val="8853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568576"/>
        <c:crosses val="autoZero"/>
        <c:auto val="1"/>
        <c:lblAlgn val="ctr"/>
        <c:lblOffset val="100"/>
        <c:noMultiLvlLbl val="0"/>
      </c:catAx>
      <c:valAx>
        <c:axId val="8856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53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60.947000000000003</c:v>
                </c:pt>
                <c:pt idx="1">
                  <c:v>16.13</c:v>
                </c:pt>
                <c:pt idx="2">
                  <c:v>22.923999999999999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8606976"/>
        <c:axId val="88633344"/>
      </c:barChart>
      <c:catAx>
        <c:axId val="8860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33344"/>
        <c:crosses val="autoZero"/>
        <c:auto val="1"/>
        <c:lblAlgn val="ctr"/>
        <c:lblOffset val="100"/>
        <c:noMultiLvlLbl val="0"/>
      </c:catAx>
      <c:valAx>
        <c:axId val="88633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60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3431.0862000000002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473216"/>
        <c:axId val="92474752"/>
      </c:barChart>
      <c:catAx>
        <c:axId val="9247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474752"/>
        <c:crosses val="autoZero"/>
        <c:auto val="1"/>
        <c:lblAlgn val="ctr"/>
        <c:lblOffset val="100"/>
        <c:noMultiLvlLbl val="0"/>
      </c:catAx>
      <c:valAx>
        <c:axId val="92474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47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230.21901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521984"/>
        <c:axId val="92523520"/>
      </c:barChart>
      <c:catAx>
        <c:axId val="9252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523520"/>
        <c:crosses val="autoZero"/>
        <c:auto val="1"/>
        <c:lblAlgn val="ctr"/>
        <c:lblOffset val="100"/>
        <c:noMultiLvlLbl val="0"/>
      </c:catAx>
      <c:valAx>
        <c:axId val="92523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52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772.1096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2759168"/>
        <c:axId val="92760704"/>
      </c:barChart>
      <c:catAx>
        <c:axId val="9275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760704"/>
        <c:crosses val="autoZero"/>
        <c:auto val="1"/>
        <c:lblAlgn val="ctr"/>
        <c:lblOffset val="100"/>
        <c:noMultiLvlLbl val="0"/>
      </c:catAx>
      <c:valAx>
        <c:axId val="9276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275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11.095865999999999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208448"/>
        <c:axId val="85218432"/>
      </c:barChart>
      <c:catAx>
        <c:axId val="852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218432"/>
        <c:crosses val="autoZero"/>
        <c:auto val="1"/>
        <c:lblAlgn val="ctr"/>
        <c:lblOffset val="100"/>
        <c:noMultiLvlLbl val="0"/>
      </c:catAx>
      <c:valAx>
        <c:axId val="8521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20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8285.7459999999992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0938496"/>
        <c:axId val="100940032"/>
      </c:barChart>
      <c:catAx>
        <c:axId val="10093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940032"/>
        <c:crosses val="autoZero"/>
        <c:auto val="1"/>
        <c:lblAlgn val="ctr"/>
        <c:lblOffset val="100"/>
        <c:noMultiLvlLbl val="0"/>
      </c:catAx>
      <c:valAx>
        <c:axId val="10094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093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32.842370000000003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0991360"/>
        <c:axId val="100992896"/>
      </c:barChart>
      <c:catAx>
        <c:axId val="10099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992896"/>
        <c:crosses val="autoZero"/>
        <c:auto val="1"/>
        <c:lblAlgn val="ctr"/>
        <c:lblOffset val="100"/>
        <c:noMultiLvlLbl val="0"/>
      </c:catAx>
      <c:valAx>
        <c:axId val="10099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099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4.1215506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052416"/>
        <c:axId val="101053952"/>
      </c:barChart>
      <c:catAx>
        <c:axId val="10105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053952"/>
        <c:crosses val="autoZero"/>
        <c:auto val="1"/>
        <c:lblAlgn val="ctr"/>
        <c:lblOffset val="100"/>
        <c:noMultiLvlLbl val="0"/>
      </c:catAx>
      <c:valAx>
        <c:axId val="10105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05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355.6764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248256"/>
        <c:axId val="85254144"/>
      </c:barChart>
      <c:catAx>
        <c:axId val="8524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254144"/>
        <c:crosses val="autoZero"/>
        <c:auto val="1"/>
        <c:lblAlgn val="ctr"/>
        <c:lblOffset val="100"/>
        <c:noMultiLvlLbl val="0"/>
      </c:catAx>
      <c:valAx>
        <c:axId val="85254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24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2.5150776000000001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333504"/>
        <c:axId val="85335040"/>
      </c:barChart>
      <c:catAx>
        <c:axId val="8533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335040"/>
        <c:crosses val="autoZero"/>
        <c:auto val="1"/>
        <c:lblAlgn val="ctr"/>
        <c:lblOffset val="100"/>
        <c:noMultiLvlLbl val="0"/>
      </c:catAx>
      <c:valAx>
        <c:axId val="85335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33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35.361719999999998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352832"/>
        <c:axId val="85354368"/>
      </c:barChart>
      <c:catAx>
        <c:axId val="8535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354368"/>
        <c:crosses val="autoZero"/>
        <c:auto val="1"/>
        <c:lblAlgn val="ctr"/>
        <c:lblOffset val="100"/>
        <c:noMultiLvlLbl val="0"/>
      </c:catAx>
      <c:valAx>
        <c:axId val="85354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35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4.1215506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371904"/>
        <c:axId val="85381888"/>
      </c:barChart>
      <c:catAx>
        <c:axId val="853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381888"/>
        <c:crosses val="autoZero"/>
        <c:auto val="1"/>
        <c:lblAlgn val="ctr"/>
        <c:lblOffset val="100"/>
        <c:noMultiLvlLbl val="0"/>
      </c:catAx>
      <c:valAx>
        <c:axId val="8538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37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840.31970000000001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660992"/>
        <c:axId val="86662528"/>
      </c:barChart>
      <c:catAx>
        <c:axId val="86660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662528"/>
        <c:crosses val="autoZero"/>
        <c:auto val="1"/>
        <c:lblAlgn val="ctr"/>
        <c:lblOffset val="100"/>
        <c:noMultiLvlLbl val="0"/>
      </c:catAx>
      <c:valAx>
        <c:axId val="8666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66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23.474567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774144"/>
        <c:axId val="86775680"/>
      </c:barChart>
      <c:catAx>
        <c:axId val="8677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775680"/>
        <c:crosses val="autoZero"/>
        <c:auto val="1"/>
        <c:lblAlgn val="ctr"/>
        <c:lblOffset val="100"/>
        <c:noMultiLvlLbl val="0"/>
      </c:catAx>
      <c:valAx>
        <c:axId val="8677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77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강순희, ID : H1900064)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17일 10:51:33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1600</v>
      </c>
      <c r="C6" s="60">
        <f>'DRIs DATA 입력'!C6</f>
        <v>3431.0862000000002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162.34242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43.712269999999997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60.947000000000003</v>
      </c>
      <c r="G8" s="60">
        <f>'DRIs DATA 입력'!G8</f>
        <v>16.13</v>
      </c>
      <c r="H8" s="60">
        <f>'DRIs DATA 입력'!H8</f>
        <v>22.923999999999999</v>
      </c>
      <c r="I8" s="47"/>
      <c r="J8" s="60" t="s">
        <v>217</v>
      </c>
      <c r="K8" s="60">
        <f>'DRIs DATA 입력'!K8</f>
        <v>10.388</v>
      </c>
      <c r="L8" s="60">
        <f>'DRIs DATA 입력'!L8</f>
        <v>14.067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784.94055000000003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38.534953999999999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11.095865999999999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355.6764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230.21901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3.7160313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2.5150776000000001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35.361719999999998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4.1215506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840.31970000000001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23.474567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4.7038890000000002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3.4700790000000001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772.1096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2386.0646999999999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8285.7459999999992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5929.6943000000001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110.02417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282.9676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32.842370000000003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26.893764000000001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1645.9701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5.3662412E-2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5.1425915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734.67259999999999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178.25641999999999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2" sqref="N52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277</v>
      </c>
      <c r="G1" s="63" t="s">
        <v>278</v>
      </c>
      <c r="H1" s="62" t="s">
        <v>279</v>
      </c>
    </row>
    <row r="3" spans="1:27">
      <c r="A3" s="72" t="s">
        <v>280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281</v>
      </c>
      <c r="B4" s="70"/>
      <c r="C4" s="70"/>
      <c r="E4" s="67" t="s">
        <v>282</v>
      </c>
      <c r="F4" s="68"/>
      <c r="G4" s="68"/>
      <c r="H4" s="69"/>
      <c r="J4" s="67" t="s">
        <v>283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284</v>
      </c>
      <c r="V4" s="70"/>
      <c r="W4" s="70"/>
      <c r="X4" s="70"/>
      <c r="Y4" s="70"/>
      <c r="Z4" s="70"/>
    </row>
    <row r="5" spans="1:27">
      <c r="A5" s="66"/>
      <c r="B5" s="66" t="s">
        <v>285</v>
      </c>
      <c r="C5" s="66" t="s">
        <v>286</v>
      </c>
      <c r="E5" s="66"/>
      <c r="F5" s="66" t="s">
        <v>287</v>
      </c>
      <c r="G5" s="66" t="s">
        <v>288</v>
      </c>
      <c r="H5" s="66" t="s">
        <v>47</v>
      </c>
      <c r="J5" s="66"/>
      <c r="K5" s="66" t="s">
        <v>289</v>
      </c>
      <c r="L5" s="66" t="s">
        <v>290</v>
      </c>
      <c r="N5" s="66"/>
      <c r="O5" s="66" t="s">
        <v>291</v>
      </c>
      <c r="P5" s="66" t="s">
        <v>292</v>
      </c>
      <c r="Q5" s="66" t="s">
        <v>293</v>
      </c>
      <c r="R5" s="66" t="s">
        <v>294</v>
      </c>
      <c r="S5" s="66" t="s">
        <v>286</v>
      </c>
      <c r="U5" s="66"/>
      <c r="V5" s="66" t="s">
        <v>291</v>
      </c>
      <c r="W5" s="66" t="s">
        <v>292</v>
      </c>
      <c r="X5" s="66" t="s">
        <v>293</v>
      </c>
      <c r="Y5" s="66" t="s">
        <v>294</v>
      </c>
      <c r="Z5" s="66" t="s">
        <v>286</v>
      </c>
    </row>
    <row r="6" spans="1:27">
      <c r="A6" s="66" t="s">
        <v>281</v>
      </c>
      <c r="B6" s="66">
        <v>1600</v>
      </c>
      <c r="C6" s="66">
        <v>3431.0862000000002</v>
      </c>
      <c r="E6" s="66" t="s">
        <v>295</v>
      </c>
      <c r="F6" s="66">
        <v>55</v>
      </c>
      <c r="G6" s="66">
        <v>15</v>
      </c>
      <c r="H6" s="66">
        <v>7</v>
      </c>
      <c r="J6" s="66" t="s">
        <v>295</v>
      </c>
      <c r="K6" s="66">
        <v>0.1</v>
      </c>
      <c r="L6" s="66">
        <v>4</v>
      </c>
      <c r="N6" s="66" t="s">
        <v>296</v>
      </c>
      <c r="O6" s="66">
        <v>40</v>
      </c>
      <c r="P6" s="66">
        <v>45</v>
      </c>
      <c r="Q6" s="66">
        <v>0</v>
      </c>
      <c r="R6" s="66">
        <v>0</v>
      </c>
      <c r="S6" s="66">
        <v>162.34242</v>
      </c>
      <c r="U6" s="66" t="s">
        <v>297</v>
      </c>
      <c r="V6" s="66">
        <v>0</v>
      </c>
      <c r="W6" s="66">
        <v>0</v>
      </c>
      <c r="X6" s="66">
        <v>20</v>
      </c>
      <c r="Y6" s="66">
        <v>0</v>
      </c>
      <c r="Z6" s="66">
        <v>43.712269999999997</v>
      </c>
    </row>
    <row r="7" spans="1:27">
      <c r="E7" s="66" t="s">
        <v>298</v>
      </c>
      <c r="F7" s="66">
        <v>65</v>
      </c>
      <c r="G7" s="66">
        <v>30</v>
      </c>
      <c r="H7" s="66">
        <v>20</v>
      </c>
      <c r="J7" s="66" t="s">
        <v>298</v>
      </c>
      <c r="K7" s="66">
        <v>1</v>
      </c>
      <c r="L7" s="66">
        <v>10</v>
      </c>
    </row>
    <row r="8" spans="1:27">
      <c r="E8" s="66" t="s">
        <v>299</v>
      </c>
      <c r="F8" s="66">
        <v>60.947000000000003</v>
      </c>
      <c r="G8" s="66">
        <v>16.13</v>
      </c>
      <c r="H8" s="66">
        <v>22.923999999999999</v>
      </c>
      <c r="J8" s="66" t="s">
        <v>299</v>
      </c>
      <c r="K8" s="66">
        <v>10.388</v>
      </c>
      <c r="L8" s="66">
        <v>14.067</v>
      </c>
    </row>
    <row r="13" spans="1:27">
      <c r="A13" s="71" t="s">
        <v>300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301</v>
      </c>
      <c r="B14" s="70"/>
      <c r="C14" s="70"/>
      <c r="D14" s="70"/>
      <c r="E14" s="70"/>
      <c r="F14" s="70"/>
      <c r="H14" s="70" t="s">
        <v>302</v>
      </c>
      <c r="I14" s="70"/>
      <c r="J14" s="70"/>
      <c r="K14" s="70"/>
      <c r="L14" s="70"/>
      <c r="M14" s="70"/>
      <c r="O14" s="70" t="s">
        <v>303</v>
      </c>
      <c r="P14" s="70"/>
      <c r="Q14" s="70"/>
      <c r="R14" s="70"/>
      <c r="S14" s="70"/>
      <c r="T14" s="70"/>
      <c r="V14" s="70" t="s">
        <v>304</v>
      </c>
      <c r="W14" s="70"/>
      <c r="X14" s="70"/>
      <c r="Y14" s="70"/>
      <c r="Z14" s="70"/>
      <c r="AA14" s="70"/>
    </row>
    <row r="15" spans="1:27">
      <c r="A15" s="66"/>
      <c r="B15" s="66" t="s">
        <v>291</v>
      </c>
      <c r="C15" s="66" t="s">
        <v>292</v>
      </c>
      <c r="D15" s="66" t="s">
        <v>293</v>
      </c>
      <c r="E15" s="66" t="s">
        <v>294</v>
      </c>
      <c r="F15" s="66" t="s">
        <v>286</v>
      </c>
      <c r="H15" s="66"/>
      <c r="I15" s="66" t="s">
        <v>291</v>
      </c>
      <c r="J15" s="66" t="s">
        <v>292</v>
      </c>
      <c r="K15" s="66" t="s">
        <v>293</v>
      </c>
      <c r="L15" s="66" t="s">
        <v>294</v>
      </c>
      <c r="M15" s="66" t="s">
        <v>286</v>
      </c>
      <c r="O15" s="66"/>
      <c r="P15" s="66" t="s">
        <v>291</v>
      </c>
      <c r="Q15" s="66" t="s">
        <v>292</v>
      </c>
      <c r="R15" s="66" t="s">
        <v>293</v>
      </c>
      <c r="S15" s="66" t="s">
        <v>294</v>
      </c>
      <c r="T15" s="66" t="s">
        <v>286</v>
      </c>
      <c r="V15" s="66"/>
      <c r="W15" s="66" t="s">
        <v>291</v>
      </c>
      <c r="X15" s="66" t="s">
        <v>292</v>
      </c>
      <c r="Y15" s="66" t="s">
        <v>293</v>
      </c>
      <c r="Z15" s="66" t="s">
        <v>294</v>
      </c>
      <c r="AA15" s="66" t="s">
        <v>286</v>
      </c>
    </row>
    <row r="16" spans="1:27">
      <c r="A16" s="66" t="s">
        <v>305</v>
      </c>
      <c r="B16" s="66">
        <v>410</v>
      </c>
      <c r="C16" s="66">
        <v>550</v>
      </c>
      <c r="D16" s="66">
        <v>0</v>
      </c>
      <c r="E16" s="66">
        <v>3000</v>
      </c>
      <c r="F16" s="66">
        <v>784.94055000000003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38.534953999999999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11.095865999999999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355.6764</v>
      </c>
    </row>
    <row r="23" spans="1:62">
      <c r="A23" s="71" t="s">
        <v>306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307</v>
      </c>
      <c r="B24" s="70"/>
      <c r="C24" s="70"/>
      <c r="D24" s="70"/>
      <c r="E24" s="70"/>
      <c r="F24" s="70"/>
      <c r="H24" s="70" t="s">
        <v>308</v>
      </c>
      <c r="I24" s="70"/>
      <c r="J24" s="70"/>
      <c r="K24" s="70"/>
      <c r="L24" s="70"/>
      <c r="M24" s="70"/>
      <c r="O24" s="70" t="s">
        <v>309</v>
      </c>
      <c r="P24" s="70"/>
      <c r="Q24" s="70"/>
      <c r="R24" s="70"/>
      <c r="S24" s="70"/>
      <c r="T24" s="70"/>
      <c r="V24" s="70" t="s">
        <v>310</v>
      </c>
      <c r="W24" s="70"/>
      <c r="X24" s="70"/>
      <c r="Y24" s="70"/>
      <c r="Z24" s="70"/>
      <c r="AA24" s="70"/>
      <c r="AC24" s="70" t="s">
        <v>311</v>
      </c>
      <c r="AD24" s="70"/>
      <c r="AE24" s="70"/>
      <c r="AF24" s="70"/>
      <c r="AG24" s="70"/>
      <c r="AH24" s="70"/>
      <c r="AJ24" s="70" t="s">
        <v>312</v>
      </c>
      <c r="AK24" s="70"/>
      <c r="AL24" s="70"/>
      <c r="AM24" s="70"/>
      <c r="AN24" s="70"/>
      <c r="AO24" s="70"/>
      <c r="AQ24" s="70" t="s">
        <v>313</v>
      </c>
      <c r="AR24" s="70"/>
      <c r="AS24" s="70"/>
      <c r="AT24" s="70"/>
      <c r="AU24" s="70"/>
      <c r="AV24" s="70"/>
      <c r="AX24" s="70" t="s">
        <v>314</v>
      </c>
      <c r="AY24" s="70"/>
      <c r="AZ24" s="70"/>
      <c r="BA24" s="70"/>
      <c r="BB24" s="70"/>
      <c r="BC24" s="70"/>
      <c r="BE24" s="70" t="s">
        <v>315</v>
      </c>
      <c r="BF24" s="70"/>
      <c r="BG24" s="70"/>
      <c r="BH24" s="70"/>
      <c r="BI24" s="70"/>
      <c r="BJ24" s="70"/>
    </row>
    <row r="25" spans="1:62">
      <c r="A25" s="66"/>
      <c r="B25" s="66" t="s">
        <v>291</v>
      </c>
      <c r="C25" s="66" t="s">
        <v>292</v>
      </c>
      <c r="D25" s="66" t="s">
        <v>293</v>
      </c>
      <c r="E25" s="66" t="s">
        <v>294</v>
      </c>
      <c r="F25" s="66" t="s">
        <v>286</v>
      </c>
      <c r="H25" s="66"/>
      <c r="I25" s="66" t="s">
        <v>291</v>
      </c>
      <c r="J25" s="66" t="s">
        <v>292</v>
      </c>
      <c r="K25" s="66" t="s">
        <v>293</v>
      </c>
      <c r="L25" s="66" t="s">
        <v>294</v>
      </c>
      <c r="M25" s="66" t="s">
        <v>286</v>
      </c>
      <c r="O25" s="66"/>
      <c r="P25" s="66" t="s">
        <v>291</v>
      </c>
      <c r="Q25" s="66" t="s">
        <v>292</v>
      </c>
      <c r="R25" s="66" t="s">
        <v>293</v>
      </c>
      <c r="S25" s="66" t="s">
        <v>294</v>
      </c>
      <c r="T25" s="66" t="s">
        <v>286</v>
      </c>
      <c r="V25" s="66"/>
      <c r="W25" s="66" t="s">
        <v>291</v>
      </c>
      <c r="X25" s="66" t="s">
        <v>292</v>
      </c>
      <c r="Y25" s="66" t="s">
        <v>293</v>
      </c>
      <c r="Z25" s="66" t="s">
        <v>294</v>
      </c>
      <c r="AA25" s="66" t="s">
        <v>286</v>
      </c>
      <c r="AC25" s="66"/>
      <c r="AD25" s="66" t="s">
        <v>291</v>
      </c>
      <c r="AE25" s="66" t="s">
        <v>292</v>
      </c>
      <c r="AF25" s="66" t="s">
        <v>293</v>
      </c>
      <c r="AG25" s="66" t="s">
        <v>294</v>
      </c>
      <c r="AH25" s="66" t="s">
        <v>286</v>
      </c>
      <c r="AJ25" s="66"/>
      <c r="AK25" s="66" t="s">
        <v>291</v>
      </c>
      <c r="AL25" s="66" t="s">
        <v>292</v>
      </c>
      <c r="AM25" s="66" t="s">
        <v>293</v>
      </c>
      <c r="AN25" s="66" t="s">
        <v>294</v>
      </c>
      <c r="AO25" s="66" t="s">
        <v>286</v>
      </c>
      <c r="AQ25" s="66"/>
      <c r="AR25" s="66" t="s">
        <v>291</v>
      </c>
      <c r="AS25" s="66" t="s">
        <v>292</v>
      </c>
      <c r="AT25" s="66" t="s">
        <v>293</v>
      </c>
      <c r="AU25" s="66" t="s">
        <v>294</v>
      </c>
      <c r="AV25" s="66" t="s">
        <v>286</v>
      </c>
      <c r="AX25" s="66"/>
      <c r="AY25" s="66" t="s">
        <v>291</v>
      </c>
      <c r="AZ25" s="66" t="s">
        <v>292</v>
      </c>
      <c r="BA25" s="66" t="s">
        <v>293</v>
      </c>
      <c r="BB25" s="66" t="s">
        <v>294</v>
      </c>
      <c r="BC25" s="66" t="s">
        <v>286</v>
      </c>
      <c r="BE25" s="66"/>
      <c r="BF25" s="66" t="s">
        <v>291</v>
      </c>
      <c r="BG25" s="66" t="s">
        <v>292</v>
      </c>
      <c r="BH25" s="66" t="s">
        <v>293</v>
      </c>
      <c r="BI25" s="66" t="s">
        <v>294</v>
      </c>
      <c r="BJ25" s="66" t="s">
        <v>286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230.21901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3.7160313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2.5150776000000001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35.361719999999998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4.1215506</v>
      </c>
      <c r="AJ26" s="66" t="s">
        <v>316</v>
      </c>
      <c r="AK26" s="66">
        <v>320</v>
      </c>
      <c r="AL26" s="66">
        <v>400</v>
      </c>
      <c r="AM26" s="66">
        <v>0</v>
      </c>
      <c r="AN26" s="66">
        <v>1000</v>
      </c>
      <c r="AO26" s="66">
        <v>840.31970000000001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23.474567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4.7038890000000002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3.4700790000000001</v>
      </c>
    </row>
    <row r="33" spans="1:68">
      <c r="A33" s="71" t="s">
        <v>317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178</v>
      </c>
      <c r="B34" s="70"/>
      <c r="C34" s="70"/>
      <c r="D34" s="70"/>
      <c r="E34" s="70"/>
      <c r="F34" s="70"/>
      <c r="H34" s="70" t="s">
        <v>318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319</v>
      </c>
      <c r="W34" s="70"/>
      <c r="X34" s="70"/>
      <c r="Y34" s="70"/>
      <c r="Z34" s="70"/>
      <c r="AA34" s="70"/>
      <c r="AC34" s="70" t="s">
        <v>320</v>
      </c>
      <c r="AD34" s="70"/>
      <c r="AE34" s="70"/>
      <c r="AF34" s="70"/>
      <c r="AG34" s="70"/>
      <c r="AH34" s="70"/>
      <c r="AJ34" s="70" t="s">
        <v>321</v>
      </c>
      <c r="AK34" s="70"/>
      <c r="AL34" s="70"/>
      <c r="AM34" s="70"/>
      <c r="AN34" s="70"/>
      <c r="AO34" s="70"/>
    </row>
    <row r="35" spans="1:68">
      <c r="A35" s="66"/>
      <c r="B35" s="66" t="s">
        <v>291</v>
      </c>
      <c r="C35" s="66" t="s">
        <v>292</v>
      </c>
      <c r="D35" s="66" t="s">
        <v>293</v>
      </c>
      <c r="E35" s="66" t="s">
        <v>294</v>
      </c>
      <c r="F35" s="66" t="s">
        <v>286</v>
      </c>
      <c r="H35" s="66"/>
      <c r="I35" s="66" t="s">
        <v>291</v>
      </c>
      <c r="J35" s="66" t="s">
        <v>292</v>
      </c>
      <c r="K35" s="66" t="s">
        <v>293</v>
      </c>
      <c r="L35" s="66" t="s">
        <v>294</v>
      </c>
      <c r="M35" s="66" t="s">
        <v>286</v>
      </c>
      <c r="O35" s="66"/>
      <c r="P35" s="66" t="s">
        <v>291</v>
      </c>
      <c r="Q35" s="66" t="s">
        <v>292</v>
      </c>
      <c r="R35" s="66" t="s">
        <v>293</v>
      </c>
      <c r="S35" s="66" t="s">
        <v>294</v>
      </c>
      <c r="T35" s="66" t="s">
        <v>286</v>
      </c>
      <c r="V35" s="66"/>
      <c r="W35" s="66" t="s">
        <v>291</v>
      </c>
      <c r="X35" s="66" t="s">
        <v>292</v>
      </c>
      <c r="Y35" s="66" t="s">
        <v>293</v>
      </c>
      <c r="Z35" s="66" t="s">
        <v>294</v>
      </c>
      <c r="AA35" s="66" t="s">
        <v>286</v>
      </c>
      <c r="AC35" s="66"/>
      <c r="AD35" s="66" t="s">
        <v>291</v>
      </c>
      <c r="AE35" s="66" t="s">
        <v>292</v>
      </c>
      <c r="AF35" s="66" t="s">
        <v>293</v>
      </c>
      <c r="AG35" s="66" t="s">
        <v>294</v>
      </c>
      <c r="AH35" s="66" t="s">
        <v>286</v>
      </c>
      <c r="AJ35" s="66"/>
      <c r="AK35" s="66" t="s">
        <v>291</v>
      </c>
      <c r="AL35" s="66" t="s">
        <v>292</v>
      </c>
      <c r="AM35" s="66" t="s">
        <v>293</v>
      </c>
      <c r="AN35" s="66" t="s">
        <v>294</v>
      </c>
      <c r="AO35" s="66" t="s">
        <v>286</v>
      </c>
    </row>
    <row r="36" spans="1:68">
      <c r="A36" s="66" t="s">
        <v>17</v>
      </c>
      <c r="B36" s="66">
        <v>560</v>
      </c>
      <c r="C36" s="66">
        <v>800</v>
      </c>
      <c r="D36" s="66">
        <v>0</v>
      </c>
      <c r="E36" s="66">
        <v>2000</v>
      </c>
      <c r="F36" s="66">
        <v>772.1096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2386.0646999999999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8285.7459999999992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5929.6943000000001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110.02417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282.9676</v>
      </c>
    </row>
    <row r="43" spans="1:68">
      <c r="A43" s="71" t="s">
        <v>322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323</v>
      </c>
      <c r="B44" s="70"/>
      <c r="C44" s="70"/>
      <c r="D44" s="70"/>
      <c r="E44" s="70"/>
      <c r="F44" s="70"/>
      <c r="H44" s="70" t="s">
        <v>324</v>
      </c>
      <c r="I44" s="70"/>
      <c r="J44" s="70"/>
      <c r="K44" s="70"/>
      <c r="L44" s="70"/>
      <c r="M44" s="70"/>
      <c r="O44" s="70" t="s">
        <v>325</v>
      </c>
      <c r="P44" s="70"/>
      <c r="Q44" s="70"/>
      <c r="R44" s="70"/>
      <c r="S44" s="70"/>
      <c r="T44" s="70"/>
      <c r="V44" s="70" t="s">
        <v>326</v>
      </c>
      <c r="W44" s="70"/>
      <c r="X44" s="70"/>
      <c r="Y44" s="70"/>
      <c r="Z44" s="70"/>
      <c r="AA44" s="70"/>
      <c r="AC44" s="70" t="s">
        <v>327</v>
      </c>
      <c r="AD44" s="70"/>
      <c r="AE44" s="70"/>
      <c r="AF44" s="70"/>
      <c r="AG44" s="70"/>
      <c r="AH44" s="70"/>
      <c r="AJ44" s="70" t="s">
        <v>328</v>
      </c>
      <c r="AK44" s="70"/>
      <c r="AL44" s="70"/>
      <c r="AM44" s="70"/>
      <c r="AN44" s="70"/>
      <c r="AO44" s="70"/>
      <c r="AQ44" s="70" t="s">
        <v>329</v>
      </c>
      <c r="AR44" s="70"/>
      <c r="AS44" s="70"/>
      <c r="AT44" s="70"/>
      <c r="AU44" s="70"/>
      <c r="AV44" s="70"/>
      <c r="AX44" s="70" t="s">
        <v>330</v>
      </c>
      <c r="AY44" s="70"/>
      <c r="AZ44" s="70"/>
      <c r="BA44" s="70"/>
      <c r="BB44" s="70"/>
      <c r="BC44" s="70"/>
      <c r="BE44" s="70" t="s">
        <v>331</v>
      </c>
      <c r="BF44" s="70"/>
      <c r="BG44" s="70"/>
      <c r="BH44" s="70"/>
      <c r="BI44" s="70"/>
      <c r="BJ44" s="70"/>
    </row>
    <row r="45" spans="1:68">
      <c r="A45" s="66"/>
      <c r="B45" s="66" t="s">
        <v>291</v>
      </c>
      <c r="C45" s="66" t="s">
        <v>292</v>
      </c>
      <c r="D45" s="66" t="s">
        <v>293</v>
      </c>
      <c r="E45" s="66" t="s">
        <v>294</v>
      </c>
      <c r="F45" s="66" t="s">
        <v>286</v>
      </c>
      <c r="H45" s="66"/>
      <c r="I45" s="66" t="s">
        <v>291</v>
      </c>
      <c r="J45" s="66" t="s">
        <v>292</v>
      </c>
      <c r="K45" s="66" t="s">
        <v>293</v>
      </c>
      <c r="L45" s="66" t="s">
        <v>294</v>
      </c>
      <c r="M45" s="66" t="s">
        <v>286</v>
      </c>
      <c r="O45" s="66"/>
      <c r="P45" s="66" t="s">
        <v>291</v>
      </c>
      <c r="Q45" s="66" t="s">
        <v>292</v>
      </c>
      <c r="R45" s="66" t="s">
        <v>293</v>
      </c>
      <c r="S45" s="66" t="s">
        <v>294</v>
      </c>
      <c r="T45" s="66" t="s">
        <v>286</v>
      </c>
      <c r="V45" s="66"/>
      <c r="W45" s="66" t="s">
        <v>291</v>
      </c>
      <c r="X45" s="66" t="s">
        <v>292</v>
      </c>
      <c r="Y45" s="66" t="s">
        <v>293</v>
      </c>
      <c r="Z45" s="66" t="s">
        <v>294</v>
      </c>
      <c r="AA45" s="66" t="s">
        <v>286</v>
      </c>
      <c r="AC45" s="66"/>
      <c r="AD45" s="66" t="s">
        <v>291</v>
      </c>
      <c r="AE45" s="66" t="s">
        <v>292</v>
      </c>
      <c r="AF45" s="66" t="s">
        <v>293</v>
      </c>
      <c r="AG45" s="66" t="s">
        <v>294</v>
      </c>
      <c r="AH45" s="66" t="s">
        <v>286</v>
      </c>
      <c r="AJ45" s="66"/>
      <c r="AK45" s="66" t="s">
        <v>291</v>
      </c>
      <c r="AL45" s="66" t="s">
        <v>292</v>
      </c>
      <c r="AM45" s="66" t="s">
        <v>293</v>
      </c>
      <c r="AN45" s="66" t="s">
        <v>294</v>
      </c>
      <c r="AO45" s="66" t="s">
        <v>286</v>
      </c>
      <c r="AQ45" s="66"/>
      <c r="AR45" s="66" t="s">
        <v>291</v>
      </c>
      <c r="AS45" s="66" t="s">
        <v>292</v>
      </c>
      <c r="AT45" s="66" t="s">
        <v>293</v>
      </c>
      <c r="AU45" s="66" t="s">
        <v>294</v>
      </c>
      <c r="AV45" s="66" t="s">
        <v>286</v>
      </c>
      <c r="AX45" s="66"/>
      <c r="AY45" s="66" t="s">
        <v>291</v>
      </c>
      <c r="AZ45" s="66" t="s">
        <v>292</v>
      </c>
      <c r="BA45" s="66" t="s">
        <v>293</v>
      </c>
      <c r="BB45" s="66" t="s">
        <v>294</v>
      </c>
      <c r="BC45" s="66" t="s">
        <v>286</v>
      </c>
      <c r="BE45" s="66"/>
      <c r="BF45" s="66" t="s">
        <v>291</v>
      </c>
      <c r="BG45" s="66" t="s">
        <v>292</v>
      </c>
      <c r="BH45" s="66" t="s">
        <v>293</v>
      </c>
      <c r="BI45" s="66" t="s">
        <v>294</v>
      </c>
      <c r="BJ45" s="66" t="s">
        <v>286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32.842370000000003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26.893764000000001</v>
      </c>
      <c r="O46" s="66" t="s">
        <v>332</v>
      </c>
      <c r="P46" s="66">
        <v>600</v>
      </c>
      <c r="Q46" s="66">
        <v>800</v>
      </c>
      <c r="R46" s="66">
        <v>0</v>
      </c>
      <c r="S46" s="66">
        <v>10000</v>
      </c>
      <c r="T46" s="66">
        <v>1645.9701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5.3662412E-2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5.1425915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734.67259999999999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178.25641999999999</v>
      </c>
      <c r="AX46" s="66" t="s">
        <v>333</v>
      </c>
      <c r="AY46" s="66"/>
      <c r="AZ46" s="66"/>
      <c r="BA46" s="66"/>
      <c r="BB46" s="66"/>
      <c r="BC46" s="66"/>
      <c r="BE46" s="66" t="s">
        <v>334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8" sqref="E18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335</v>
      </c>
      <c r="B2" s="62" t="s">
        <v>336</v>
      </c>
      <c r="C2" s="62" t="s">
        <v>337</v>
      </c>
      <c r="D2" s="62">
        <v>67</v>
      </c>
      <c r="E2" s="62">
        <v>3431.0862000000002</v>
      </c>
      <c r="F2" s="62">
        <v>431.61606</v>
      </c>
      <c r="G2" s="62">
        <v>114.22801</v>
      </c>
      <c r="H2" s="62">
        <v>50.111941999999999</v>
      </c>
      <c r="I2" s="62">
        <v>64.116069999999993</v>
      </c>
      <c r="J2" s="62">
        <v>162.34242</v>
      </c>
      <c r="K2" s="62">
        <v>54.332259999999998</v>
      </c>
      <c r="L2" s="62">
        <v>108.01017</v>
      </c>
      <c r="M2" s="62">
        <v>43.712269999999997</v>
      </c>
      <c r="N2" s="62">
        <v>6.1028136999999996</v>
      </c>
      <c r="O2" s="62">
        <v>26.633627000000001</v>
      </c>
      <c r="P2" s="62">
        <v>1820.7421999999999</v>
      </c>
      <c r="Q2" s="62">
        <v>40.860706</v>
      </c>
      <c r="R2" s="62">
        <v>784.94055000000003</v>
      </c>
      <c r="S2" s="62">
        <v>125.18071</v>
      </c>
      <c r="T2" s="62">
        <v>7917.1157000000003</v>
      </c>
      <c r="U2" s="62">
        <v>11.095865999999999</v>
      </c>
      <c r="V2" s="62">
        <v>38.534953999999999</v>
      </c>
      <c r="W2" s="62">
        <v>355.6764</v>
      </c>
      <c r="X2" s="62">
        <v>230.21901</v>
      </c>
      <c r="Y2" s="62">
        <v>3.7160313</v>
      </c>
      <c r="Z2" s="62">
        <v>2.5150776000000001</v>
      </c>
      <c r="AA2" s="62">
        <v>35.361719999999998</v>
      </c>
      <c r="AB2" s="62">
        <v>4.1215506</v>
      </c>
      <c r="AC2" s="62">
        <v>840.31970000000001</v>
      </c>
      <c r="AD2" s="62">
        <v>23.474567</v>
      </c>
      <c r="AE2" s="62">
        <v>4.7038890000000002</v>
      </c>
      <c r="AF2" s="62">
        <v>3.4700790000000001</v>
      </c>
      <c r="AG2" s="62">
        <v>772.1096</v>
      </c>
      <c r="AH2" s="62">
        <v>487.82567999999998</v>
      </c>
      <c r="AI2" s="62">
        <v>284.28390000000002</v>
      </c>
      <c r="AJ2" s="62">
        <v>2386.0646999999999</v>
      </c>
      <c r="AK2" s="62">
        <v>8285.7459999999992</v>
      </c>
      <c r="AL2" s="62">
        <v>110.02417</v>
      </c>
      <c r="AM2" s="62">
        <v>5929.6943000000001</v>
      </c>
      <c r="AN2" s="62">
        <v>282.9676</v>
      </c>
      <c r="AO2" s="62">
        <v>32.842370000000003</v>
      </c>
      <c r="AP2" s="62">
        <v>18.129505000000002</v>
      </c>
      <c r="AQ2" s="62">
        <v>14.712861999999999</v>
      </c>
      <c r="AR2" s="62">
        <v>26.893764000000001</v>
      </c>
      <c r="AS2" s="62">
        <v>1645.9701</v>
      </c>
      <c r="AT2" s="62">
        <v>5.3662412E-2</v>
      </c>
      <c r="AU2" s="62">
        <v>5.1425915</v>
      </c>
      <c r="AV2" s="62">
        <v>734.67259999999999</v>
      </c>
      <c r="AW2" s="62">
        <v>178.25641999999999</v>
      </c>
      <c r="AX2" s="62">
        <v>0.20192236</v>
      </c>
      <c r="AY2" s="62">
        <v>3.6124687</v>
      </c>
      <c r="AZ2" s="62">
        <v>628.73789999999997</v>
      </c>
      <c r="BA2" s="62">
        <v>102.33472</v>
      </c>
      <c r="BB2" s="62">
        <v>28.87717</v>
      </c>
      <c r="BC2" s="62">
        <v>36.835529999999999</v>
      </c>
      <c r="BD2" s="62">
        <v>36.598680000000002</v>
      </c>
      <c r="BE2" s="62">
        <v>2.700949</v>
      </c>
      <c r="BF2" s="62">
        <v>13.058164</v>
      </c>
      <c r="BG2" s="62">
        <v>1.1518281E-3</v>
      </c>
      <c r="BH2" s="62">
        <v>3.1301018E-3</v>
      </c>
      <c r="BI2" s="62">
        <v>2.9118636E-3</v>
      </c>
      <c r="BJ2" s="62">
        <v>7.9377400000000001E-2</v>
      </c>
      <c r="BK2" s="62">
        <v>8.8602166000000004E-5</v>
      </c>
      <c r="BL2" s="62">
        <v>0.28853195999999998</v>
      </c>
      <c r="BM2" s="62">
        <v>5.8190179999999998</v>
      </c>
      <c r="BN2" s="62">
        <v>1.1676690000000001</v>
      </c>
      <c r="BO2" s="62">
        <v>85.07929</v>
      </c>
      <c r="BP2" s="62">
        <v>13.009062</v>
      </c>
      <c r="BQ2" s="62">
        <v>25.102972000000001</v>
      </c>
      <c r="BR2" s="62">
        <v>87.518394000000001</v>
      </c>
      <c r="BS2" s="62">
        <v>51.278182999999999</v>
      </c>
      <c r="BT2" s="62">
        <v>13.472597</v>
      </c>
      <c r="BU2" s="62">
        <v>0.52582340000000005</v>
      </c>
      <c r="BV2" s="62">
        <v>0.14140032</v>
      </c>
      <c r="BW2" s="62">
        <v>1.0335833999999999</v>
      </c>
      <c r="BX2" s="62">
        <v>3.6851025000000002</v>
      </c>
      <c r="BY2" s="62">
        <v>0.26399565000000003</v>
      </c>
      <c r="BZ2" s="62">
        <v>9.5700570000000005E-4</v>
      </c>
      <c r="CA2" s="62">
        <v>1.4170115999999999</v>
      </c>
      <c r="CB2" s="62">
        <v>4.8727047000000002E-2</v>
      </c>
      <c r="CC2" s="62">
        <v>0.66440429999999995</v>
      </c>
      <c r="CD2" s="62">
        <v>11.283288000000001</v>
      </c>
      <c r="CE2" s="62">
        <v>0.14730546999999999</v>
      </c>
      <c r="CF2" s="62">
        <v>1.2812870000000001</v>
      </c>
      <c r="CG2" s="62">
        <v>9.9000000000000005E-7</v>
      </c>
      <c r="CH2" s="62">
        <v>0.15824546</v>
      </c>
      <c r="CI2" s="62">
        <v>2.5328759999999999E-3</v>
      </c>
      <c r="CJ2" s="62">
        <v>25.782135</v>
      </c>
      <c r="CK2" s="62">
        <v>3.1540039999999998E-2</v>
      </c>
      <c r="CL2" s="62">
        <v>4.1524305000000004</v>
      </c>
      <c r="CM2" s="62">
        <v>6.646039</v>
      </c>
      <c r="CN2" s="62">
        <v>5690.6367</v>
      </c>
      <c r="CO2" s="62">
        <v>9704.9639999999999</v>
      </c>
      <c r="CP2" s="62">
        <v>7873.1189999999997</v>
      </c>
      <c r="CQ2" s="62">
        <v>2453.4883</v>
      </c>
      <c r="CR2" s="62">
        <v>1269.9879000000001</v>
      </c>
      <c r="CS2" s="62">
        <v>644.13059999999996</v>
      </c>
      <c r="CT2" s="62">
        <v>5588.7960000000003</v>
      </c>
      <c r="CU2" s="62">
        <v>3835.9540000000002</v>
      </c>
      <c r="CV2" s="62">
        <v>1851.9701</v>
      </c>
      <c r="CW2" s="62">
        <v>4748.241</v>
      </c>
      <c r="CX2" s="62">
        <v>1178.9821999999999</v>
      </c>
      <c r="CY2" s="62">
        <v>6325.5540000000001</v>
      </c>
      <c r="CZ2" s="62">
        <v>3661.0902999999998</v>
      </c>
      <c r="DA2" s="62">
        <v>8952.1560000000009</v>
      </c>
      <c r="DB2" s="62">
        <v>7683.6030000000001</v>
      </c>
      <c r="DC2" s="62">
        <v>12987.294</v>
      </c>
      <c r="DD2" s="62">
        <v>21281.620999999999</v>
      </c>
      <c r="DE2" s="62">
        <v>5894.7370000000001</v>
      </c>
      <c r="DF2" s="62">
        <v>7246.3612999999996</v>
      </c>
      <c r="DG2" s="62">
        <v>5104.2494999999999</v>
      </c>
      <c r="DH2" s="62">
        <v>435.80362000000002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102.33472</v>
      </c>
      <c r="B6">
        <f>BB2</f>
        <v>28.87717</v>
      </c>
      <c r="C6">
        <f>BC2</f>
        <v>36.835529999999999</v>
      </c>
      <c r="D6">
        <f>BD2</f>
        <v>36.598680000000002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19269</v>
      </c>
      <c r="C2" s="57">
        <f ca="1">YEAR(TODAY())-YEAR(B2)+IF(TODAY()&gt;=DATE(YEAR(TODAY()),MONTH(B2),DAY(B2)),0,-1)</f>
        <v>67</v>
      </c>
      <c r="E2" s="53">
        <v>149.1</v>
      </c>
      <c r="F2" s="54" t="s">
        <v>40</v>
      </c>
      <c r="G2" s="53">
        <v>58.2</v>
      </c>
      <c r="H2" s="52" t="s">
        <v>42</v>
      </c>
      <c r="I2" s="73">
        <f>ROUND(G3/E3^2,1)</f>
        <v>26.2</v>
      </c>
    </row>
    <row r="3" spans="1:9">
      <c r="E3" s="52">
        <f>E2/100</f>
        <v>1.4909999999999999</v>
      </c>
      <c r="F3" s="52" t="s">
        <v>41</v>
      </c>
      <c r="G3" s="52">
        <f>G2</f>
        <v>58.2</v>
      </c>
      <c r="H3" s="52" t="s">
        <v>42</v>
      </c>
      <c r="I3" s="73"/>
    </row>
    <row r="4" spans="1:9">
      <c r="A4" t="s">
        <v>274</v>
      </c>
    </row>
    <row r="5" spans="1:9">
      <c r="B5" s="61">
        <v>43712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G8" sqref="G8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강순희, ID : H1900064)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17일 10:51:33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P17" sqref="P17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43712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67</v>
      </c>
      <c r="G12" s="152"/>
      <c r="H12" s="152"/>
      <c r="I12" s="152"/>
      <c r="K12" s="123">
        <f>'개인정보 및 신체계측 입력'!E2</f>
        <v>149.1</v>
      </c>
      <c r="L12" s="124"/>
      <c r="M12" s="117">
        <f>'개인정보 및 신체계측 입력'!G2</f>
        <v>58.2</v>
      </c>
      <c r="N12" s="118"/>
      <c r="O12" s="113" t="s">
        <v>272</v>
      </c>
      <c r="P12" s="107"/>
      <c r="Q12" s="110">
        <f>'개인정보 및 신체계측 입력'!I2</f>
        <v>26.2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강순희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60.947000000000003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16.13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22.923999999999999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14.1</v>
      </c>
      <c r="L72" s="37" t="s">
        <v>54</v>
      </c>
      <c r="M72" s="37">
        <f>ROUND('DRIs DATA'!K8,1)</f>
        <v>10.4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104.66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321.12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230.22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274.77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96.51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552.38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328.42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1600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2020-02-21T06:55:04Z</cp:lastPrinted>
  <dcterms:created xsi:type="dcterms:W3CDTF">2015-06-13T08:19:18Z</dcterms:created>
  <dcterms:modified xsi:type="dcterms:W3CDTF">2020-02-21T06:55:08Z</dcterms:modified>
</cp:coreProperties>
</file>