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<sst xmlns="http://schemas.openxmlformats.org/spreadsheetml/2006/main" count="692" uniqueCount="337">
  <si>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</si>
  <si>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</si>
  <si>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</si>
  <si>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</si>
  <si>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</si>
  <si>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</si>
  <si>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</si>
  <si>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</si>
  <si>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</si>
  <si>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</si>
  <si>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</si>
  <si>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</si>
  <si>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</si>
  <si>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</si>
  <si>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</si>
  <si>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</si>
  <si>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</si>
  <si>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</si>
  <si>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</si>
  <si>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</si>
  <si>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</si>
  <si>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</si>
  <si>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</si>
  <si>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</si>
  <si>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</si>
  <si>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</si>
  <si>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</si>
  <si>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</si>
  <si>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</si>
  <si>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</si>
  <si>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</si>
  <si>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</si>
  <si>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</si>
  <si>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</si>
  <si>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</si>
  <si>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</si>
  <si>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</si>
  <si>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</si>
  <si>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</si>
  <si>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</si>
  <si>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</si>
  <si>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</si>
  <si>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</si>
  <si>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</si>
  <si>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</si>
  <si>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</si>
  <si>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</si>
  <si>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</si>
  <si>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</si>
  <si>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</si>
  <si>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</si>
  <si>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</si>
  <si>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</si>
  <si>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</si>
  <si>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</si>
  <si>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</si>
  <si>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</si>
  <si>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</si>
  <si>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</si>
  <si>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</si>
  <si>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</si>
  <si>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</si>
  <si>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</si>
  <si>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</si>
  <si>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</si>
  <si>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</si>
  <si>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</si>
  <si>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</si>
  <si>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</si>
  <si>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</si>
  <si>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</si>
  <si>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</si>
  <si>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</si>
  <si>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</si>
  <si>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</si>
  <si>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</si>
  <si>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</si>
  <si>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</si>
  <si>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</si>
  <si>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</si>
  <si>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</si>
  <si>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</si>
  <si>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</si>
  <si>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</si>
  <si>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</si>
  <si>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</si>
  <si>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</si>
  <si>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</si>
  <si>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</si>
  <si>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</si>
  <si>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</si>
  <si>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</si>
  <si>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</si>
  <si>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</si>
  <si>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</si>
  <si>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</si>
  <si>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</si>
  <si>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</si>
  <si>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</si>
  <si>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</si>
  <si>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</si>
  <si>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</si>
  <si>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</si>
  <si>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</si>
  <si>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</si>
  <si>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</si>
  <si>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</si>
  <si>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</si>
  <si>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</si>
  <si>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</si>
  <si>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</si>
  <si>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</si>
  <si>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</si>
  <si>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</si>
  <si>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</si>
  <si>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</si>
  <si>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</si>
  <si>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</si>
  <si>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</si>
  <si>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</si>
  <si>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</si>
  <si>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</si>
  <si>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</si>
  <si>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</si>
  <si>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</si>
  <si>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</si>
  <si>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</si>
  <si>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</si>
  <si>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</si>
  <si>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</si>
  <si>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</si>
  <si>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</si>
  <si>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</si>
  <si>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</si>
  <si>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</si>
  <si>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</si>
  <si>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</si>
  <si>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</si>
  <si>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</si>
  <si>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</si>
  <si>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</si>
  <si>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</si>
  <si>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</si>
  <si>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</si>
  <si>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</si>
  <si>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</si>
  <si>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</si>
  <si>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</si>
  <si>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</si>
  <si>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</si>
  <si>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</si>
  <si>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</si>
  <si>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</si>
  <si>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</si>
  <si>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</si>
  <si>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</si>
  <si>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</si>
  <si>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</si>
  <si>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</si>
  <si>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</si>
  <si>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</si>
  <si>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</si>
  <si>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</si>
  <si>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</si>
  <si>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</si>
  <si>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</si>
  <si>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</si>
  <si>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</si>
  <si>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</si>
  <si>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</si>
  <si>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</si>
  <si>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</si>
  <si>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</si>
  <si>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</si>
  <si>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</si>
  <si>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</si>
  <si>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</si>
  <si>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</si>
  <si>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</si>
  <si>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</si>
  <si>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</si>
  <si>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</si>
  <si>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</si>
  <si>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</si>
  <si>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</si>
  <si>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</si>
  <si>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</si>
  <si>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</si>
  <si>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</si>
  <si>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</si>
  <si>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</si>
  <si>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</si>
  <si>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</si>
  <si>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</si>
  <si>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</si>
  <si>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</si>
  <si>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</si>
  <si>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</si>
  <si>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</si>
  <si>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</si>
  <si>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</si>
  <si>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</si>
  <si>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</si>
  <si>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</si>
  <si>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</si>
  <si>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</si>
  <si>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</si>
  <si>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</si>
  <si>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</si>
  <si>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</si>
  <si>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</si>
  <si>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</si>
  <si>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</si>
  <si>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</si>
  <si>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</si>
  <si>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</si>
  <si>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</si>
  <si>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</si>
  <si>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</si>
  <si>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</si>
  <si>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</si>
  <si>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</si>
  <si>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</si>
  <si>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</si>
  <si>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</si>
  <si>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</si>
  <si>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</si>
  <si>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</si>
  <si>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</si>
  <si>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</si>
  <si>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</si>
  <si>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</si>
  <si>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</si>
  <si>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</si>
  <si>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</si>
  <si>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</si>
  <si>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</si>
  <si>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</si>
  <si>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</si>
  <si>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</si>
  <si>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</si>
  <si>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</si>
  <si>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</si>
  <si>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</si>
  <si>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</si>
  <si>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</si>
  <si>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</si>
  <si>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</si>
  <si>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</si>
  <si>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</si>
  <si>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</si>
  <si>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</si>
  <si>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</si>
  <si>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</si>
  <si>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</si>
  <si>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</si>
  <si>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</si>
  <si>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</si>
  <si>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</si>
  <si>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</si>
  <si>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</si>
  <si>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</si>
  <si>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</si>
  <si>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</si>
  <si>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</si>
  <si>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</si>
  <si>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</si>
  <si>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</si>
  <si>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</si>
  <si>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</si>
  <si>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</si>
  <si>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</si>
  <si>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</si>
  <si>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</si>
  <si>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</si>
  <si>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</si>
  <si>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</si>
  <si>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</si>
  <si>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</si>
  <si>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</si>
  <si>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</si>
  <si>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</si>
  <si>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</si>
  <si>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</si>
  <si>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</si>
  <si>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</si>
  <si>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</si>
  <si>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</si>
  <si>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</si>
  <si>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</si>
  <si>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</si>
  <si>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</si>
  <si>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</si>
  <si>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</si>
  <si>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</si>
  <si>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</si>
  <si>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</si>
  <si>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</si>
  <si>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</si>
  <si>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</si>
  <si>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</si>
  <si>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</si>
  <si>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</si>
  <si>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</si>
  <si>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</si>
  <si>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</si>
  <si>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</si>
  <si>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</si>
  <si>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</si>
  <si>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</si>
  <si>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</si>
  <si>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</si>
  <si>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</si>
  <si>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</si>
  <si>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</si>
  <si>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</si>
  <si>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</si>
  <si>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</si>
  <si>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진용덕, ID : H1900067)</t>
  </si>
  <si>
    <t>2020년 02월 17일 15:10:42</t>
  </si>
  <si>
    <t>불포화지방산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</si>
  <si>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</si>
  <si>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</si>
  <si>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</si>
  <si>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단백질(g/일)</t>
    <phoneticPr fontId="1" type="noConversion"/>
  </si>
  <si>
    <t>적정비율(최대)</t>
    <phoneticPr fontId="1" type="noConversion"/>
  </si>
  <si>
    <t>비타민A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</si>
  <si>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</si>
  <si>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</si>
  <si>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</si>
  <si>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</si>
  <si>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</si>
  <si>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</si>
  <si>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구리</t>
    <phoneticPr fontId="1" type="noConversion"/>
  </si>
  <si>
    <t>몰리브덴</t>
    <phoneticPr fontId="1" type="noConversion"/>
  </si>
  <si>
    <t>H1900067</t>
  </si>
  <si>
    <t>진용덕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</si>
</sst>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80.629683999999997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526080"/>
        <c:axId val="92527616"/>
      </c:barChart>
      <c:catAx>
        <c:axId val="9252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527616"/>
        <c:crosses val="autoZero"/>
        <c:auto val="1"/>
        <c:lblAlgn val="ctr"/>
        <c:lblOffset val="100"/>
        <c:noMultiLvlLbl val="0"/>
      </c:catAx>
      <c:valAx>
        <c:axId val="9252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5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4.0181756000000002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292672"/>
        <c:axId val="101298560"/>
      </c:barChart>
      <c:catAx>
        <c:axId val="10129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98560"/>
        <c:crosses val="autoZero"/>
        <c:auto val="1"/>
        <c:lblAlgn val="ctr"/>
        <c:lblOffset val="100"/>
        <c:noMultiLvlLbl val="0"/>
      </c:catAx>
      <c:valAx>
        <c:axId val="10129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2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0.67191310000000004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357056"/>
        <c:axId val="101358592"/>
      </c:barChart>
      <c:catAx>
        <c:axId val="10135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58592"/>
        <c:crosses val="autoZero"/>
        <c:auto val="1"/>
        <c:lblAlgn val="ctr"/>
        <c:lblOffset val="100"/>
        <c:noMultiLvlLbl val="0"/>
      </c:catAx>
      <c:valAx>
        <c:axId val="101358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5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1465.2067999999999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413248"/>
        <c:axId val="101414784"/>
      </c:barChart>
      <c:catAx>
        <c:axId val="10141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414784"/>
        <c:crosses val="autoZero"/>
        <c:auto val="1"/>
        <c:lblAlgn val="ctr"/>
        <c:lblOffset val="100"/>
        <c:noMultiLvlLbl val="0"/>
      </c:catAx>
      <c:valAx>
        <c:axId val="10141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41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3384.1127999999999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530624"/>
        <c:axId val="101552896"/>
      </c:barChart>
      <c:catAx>
        <c:axId val="10153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52896"/>
        <c:crosses val="autoZero"/>
        <c:auto val="1"/>
        <c:lblAlgn val="ctr"/>
        <c:lblOffset val="100"/>
        <c:noMultiLvlLbl val="0"/>
      </c:catAx>
      <c:valAx>
        <c:axId val="1015528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5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181.66426000000001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718656"/>
        <c:axId val="101724544"/>
      </c:barChart>
      <c:catAx>
        <c:axId val="10171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724544"/>
        <c:crosses val="autoZero"/>
        <c:auto val="1"/>
        <c:lblAlgn val="ctr"/>
        <c:lblOffset val="100"/>
        <c:noMultiLvlLbl val="0"/>
      </c:catAx>
      <c:valAx>
        <c:axId val="10172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7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150.55815000000001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783808"/>
        <c:axId val="101789696"/>
      </c:barChart>
      <c:catAx>
        <c:axId val="10178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789696"/>
        <c:crosses val="autoZero"/>
        <c:auto val="1"/>
        <c:lblAlgn val="ctr"/>
        <c:lblOffset val="100"/>
        <c:noMultiLvlLbl val="0"/>
      </c:catAx>
      <c:valAx>
        <c:axId val="10178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7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10.193852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816192"/>
        <c:axId val="101817728"/>
      </c:barChart>
      <c:catAx>
        <c:axId val="101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817728"/>
        <c:crosses val="autoZero"/>
        <c:auto val="1"/>
        <c:lblAlgn val="ctr"/>
        <c:lblOffset val="100"/>
        <c:noMultiLvlLbl val="0"/>
      </c:catAx>
      <c:valAx>
        <c:axId val="101817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8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770.18273999999997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241792"/>
        <c:axId val="102243328"/>
      </c:barChart>
      <c:catAx>
        <c:axId val="10224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243328"/>
        <c:crosses val="autoZero"/>
        <c:auto val="1"/>
        <c:lblAlgn val="ctr"/>
        <c:lblOffset val="100"/>
        <c:noMultiLvlLbl val="0"/>
      </c:catAx>
      <c:valAx>
        <c:axId val="1022433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2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0.24666685999999999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298752"/>
        <c:axId val="102300288"/>
      </c:barChart>
      <c:catAx>
        <c:axId val="10229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300288"/>
        <c:crosses val="autoZero"/>
        <c:auto val="1"/>
        <c:lblAlgn val="ctr"/>
        <c:lblOffset val="100"/>
        <c:noMultiLvlLbl val="0"/>
      </c:catAx>
      <c:valAx>
        <c:axId val="10230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29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2.7864171999999998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404864"/>
        <c:axId val="102406400"/>
      </c:barChart>
      <c:catAx>
        <c:axId val="10240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406400"/>
        <c:crosses val="autoZero"/>
        <c:auto val="1"/>
        <c:lblAlgn val="ctr"/>
        <c:lblOffset val="100"/>
        <c:noMultiLvlLbl val="0"/>
      </c:catAx>
      <c:valAx>
        <c:axId val="102406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4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28.465748000000001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615040"/>
        <c:axId val="92616576"/>
      </c:barChart>
      <c:catAx>
        <c:axId val="9261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16576"/>
        <c:crosses val="autoZero"/>
        <c:auto val="1"/>
        <c:lblAlgn val="ctr"/>
        <c:lblOffset val="100"/>
        <c:noMultiLvlLbl val="0"/>
      </c:catAx>
      <c:valAx>
        <c:axId val="9261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6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227.23390000000001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424960"/>
        <c:axId val="102426496"/>
      </c:barChart>
      <c:catAx>
        <c:axId val="10242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426496"/>
        <c:crosses val="autoZero"/>
        <c:auto val="1"/>
        <c:lblAlgn val="ctr"/>
        <c:lblOffset val="100"/>
        <c:noMultiLvlLbl val="0"/>
      </c:catAx>
      <c:valAx>
        <c:axId val="10242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4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116.22383000000001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470016"/>
        <c:axId val="102471552"/>
      </c:barChart>
      <c:catAx>
        <c:axId val="10247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471552"/>
        <c:crosses val="autoZero"/>
        <c:auto val="1"/>
        <c:lblAlgn val="ctr"/>
        <c:lblOffset val="100"/>
        <c:noMultiLvlLbl val="0"/>
      </c:catAx>
      <c:valAx>
        <c:axId val="1024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4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4.4640000000000004</c:v>
                </c:pt>
                <c:pt idx="1">
                  <c:v>17.536999999999999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2686720"/>
        <c:axId val="102688256"/>
      </c:barChart>
      <c:catAx>
        <c:axId val="10268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688256"/>
        <c:crosses val="autoZero"/>
        <c:auto val="1"/>
        <c:lblAlgn val="ctr"/>
        <c:lblOffset val="100"/>
        <c:noMultiLvlLbl val="0"/>
      </c:catAx>
      <c:valAx>
        <c:axId val="10268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6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16.22824</c:v>
                </c:pt>
                <c:pt idx="1">
                  <c:v>19.274920000000002</c:v>
                </c:pt>
                <c:pt idx="2">
                  <c:v>19.950441000000001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671.44385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763520"/>
        <c:axId val="102773504"/>
      </c:barChart>
      <c:catAx>
        <c:axId val="1027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773504"/>
        <c:crosses val="autoZero"/>
        <c:auto val="1"/>
        <c:lblAlgn val="ctr"/>
        <c:lblOffset val="100"/>
        <c:noMultiLvlLbl val="0"/>
      </c:catAx>
      <c:valAx>
        <c:axId val="102773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27.097083999999999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783616"/>
        <c:axId val="102797696"/>
      </c:barChart>
      <c:catAx>
        <c:axId val="1027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797696"/>
        <c:crosses val="autoZero"/>
        <c:auto val="1"/>
        <c:lblAlgn val="ctr"/>
        <c:lblOffset val="100"/>
        <c:noMultiLvlLbl val="0"/>
      </c:catAx>
      <c:valAx>
        <c:axId val="10279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69.218999999999994</c:v>
                </c:pt>
                <c:pt idx="1">
                  <c:v>12.605</c:v>
                </c:pt>
                <c:pt idx="2">
                  <c:v>18.175999999999998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2827904"/>
        <c:axId val="102829440"/>
      </c:barChart>
      <c:catAx>
        <c:axId val="10282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29440"/>
        <c:crosses val="autoZero"/>
        <c:auto val="1"/>
        <c:lblAlgn val="ctr"/>
        <c:lblOffset val="100"/>
        <c:noMultiLvlLbl val="0"/>
      </c:catAx>
      <c:valAx>
        <c:axId val="10282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82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2717.1316000000002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852096"/>
        <c:axId val="102853632"/>
      </c:barChart>
      <c:catAx>
        <c:axId val="10285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53632"/>
        <c:crosses val="autoZero"/>
        <c:auto val="1"/>
        <c:lblAlgn val="ctr"/>
        <c:lblOffset val="100"/>
        <c:noMultiLvlLbl val="0"/>
      </c:catAx>
      <c:valAx>
        <c:axId val="102853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8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85.62285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900864"/>
        <c:axId val="102902400"/>
      </c:barChart>
      <c:catAx>
        <c:axId val="10290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902400"/>
        <c:crosses val="autoZero"/>
        <c:auto val="1"/>
        <c:lblAlgn val="ctr"/>
        <c:lblOffset val="100"/>
        <c:noMultiLvlLbl val="0"/>
      </c:catAx>
      <c:valAx>
        <c:axId val="102902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90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647.69146999999998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957824"/>
        <c:axId val="102959360"/>
      </c:barChart>
      <c:catAx>
        <c:axId val="10295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959360"/>
        <c:crosses val="autoZero"/>
        <c:auto val="1"/>
        <c:lblAlgn val="ctr"/>
        <c:lblOffset val="100"/>
        <c:noMultiLvlLbl val="0"/>
      </c:catAx>
      <c:valAx>
        <c:axId val="10295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9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6.8522290000000003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756992"/>
        <c:axId val="92762880"/>
      </c:barChart>
      <c:catAx>
        <c:axId val="9275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762880"/>
        <c:crosses val="autoZero"/>
        <c:auto val="1"/>
        <c:lblAlgn val="ctr"/>
        <c:lblOffset val="100"/>
        <c:noMultiLvlLbl val="0"/>
      </c:catAx>
      <c:valAx>
        <c:axId val="9276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75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6669.7070000000003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998400"/>
        <c:axId val="102999936"/>
      </c:barChart>
      <c:catAx>
        <c:axId val="10299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999936"/>
        <c:crosses val="autoZero"/>
        <c:auto val="1"/>
        <c:lblAlgn val="ctr"/>
        <c:lblOffset val="100"/>
        <c:noMultiLvlLbl val="0"/>
      </c:catAx>
      <c:valAx>
        <c:axId val="10299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99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17.124977000000001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075840"/>
        <c:axId val="103077376"/>
      </c:barChart>
      <c:catAx>
        <c:axId val="10307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077376"/>
        <c:crosses val="autoZero"/>
        <c:auto val="1"/>
        <c:lblAlgn val="ctr"/>
        <c:lblOffset val="100"/>
        <c:noMultiLvlLbl val="0"/>
      </c:catAx>
      <c:valAx>
        <c:axId val="10307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0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2.0873868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243136"/>
        <c:axId val="103244928"/>
      </c:barChart>
      <c:catAx>
        <c:axId val="10324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244928"/>
        <c:crosses val="autoZero"/>
        <c:auto val="1"/>
        <c:lblAlgn val="ctr"/>
        <c:lblOffset val="100"/>
        <c:noMultiLvlLbl val="0"/>
      </c:catAx>
      <c:valAx>
        <c:axId val="10324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2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231.23936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128576"/>
        <c:axId val="93130112"/>
      </c:barChart>
      <c:catAx>
        <c:axId val="9312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130112"/>
        <c:crosses val="autoZero"/>
        <c:auto val="1"/>
        <c:lblAlgn val="ctr"/>
        <c:lblOffset val="100"/>
        <c:noMultiLvlLbl val="0"/>
      </c:catAx>
      <c:valAx>
        <c:axId val="9313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12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2.4019590000000002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934400"/>
        <c:axId val="100935936"/>
      </c:barChart>
      <c:catAx>
        <c:axId val="1009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35936"/>
        <c:crosses val="autoZero"/>
        <c:auto val="1"/>
        <c:lblAlgn val="ctr"/>
        <c:lblOffset val="100"/>
        <c:noMultiLvlLbl val="0"/>
      </c:catAx>
      <c:valAx>
        <c:axId val="100935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19.477986999999999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953472"/>
        <c:axId val="101000320"/>
      </c:barChart>
      <c:catAx>
        <c:axId val="1009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00320"/>
        <c:crosses val="autoZero"/>
        <c:auto val="1"/>
        <c:lblAlgn val="ctr"/>
        <c:lblOffset val="100"/>
        <c:noMultiLvlLbl val="0"/>
      </c:catAx>
      <c:valAx>
        <c:axId val="10100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2.0873868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054720"/>
        <c:axId val="101093376"/>
      </c:barChart>
      <c:catAx>
        <c:axId val="10105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93376"/>
        <c:crosses val="autoZero"/>
        <c:auto val="1"/>
        <c:lblAlgn val="ctr"/>
        <c:lblOffset val="100"/>
        <c:noMultiLvlLbl val="0"/>
      </c:catAx>
      <c:valAx>
        <c:axId val="10109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05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722.01610000000005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119104"/>
        <c:axId val="101120640"/>
      </c:barChart>
      <c:catAx>
        <c:axId val="10111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120640"/>
        <c:crosses val="autoZero"/>
        <c:auto val="1"/>
        <c:lblAlgn val="ctr"/>
        <c:lblOffset val="100"/>
        <c:noMultiLvlLbl val="0"/>
      </c:catAx>
      <c:valAx>
        <c:axId val="10112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11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9.8047489999999993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253120"/>
        <c:axId val="101254656"/>
      </c:barChart>
      <c:catAx>
        <c:axId val="10125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54656"/>
        <c:crosses val="autoZero"/>
        <c:auto val="1"/>
        <c:lblAlgn val="ctr"/>
        <c:lblOffset val="100"/>
        <c:noMultiLvlLbl val="0"/>
      </c:catAx>
      <c:valAx>
        <c:axId val="10125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2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진용덕, ID : H1900067)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17일 15:10:42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2717.1316000000002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80.629683999999997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28.465748000000001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69.218999999999994</v>
      </c>
      <c r="G8" s="60">
        <f>'DRIs DATA 입력'!G8</f>
        <v>12.605</v>
      </c>
      <c r="H8" s="60">
        <f>'DRIs DATA 입력'!H8</f>
        <v>18.175999999999998</v>
      </c>
      <c r="I8" s="47"/>
      <c r="J8" s="60" t="s">
        <v>217</v>
      </c>
      <c r="K8" s="60">
        <f>'DRIs DATA 입력'!K8</f>
        <v>4.4640000000000004</v>
      </c>
      <c r="L8" s="60">
        <f>'DRIs DATA 입력'!L8</f>
        <v>17.536999999999999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671.44385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27.097083999999999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6.8522290000000003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231.23936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85.62285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2.1053567000000002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2.4019590000000002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19.477986999999999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2.0873868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722.01610000000005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9.8047489999999993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4.0181756000000002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0.67191310000000004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647.69146999999998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1465.2067999999999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6669.7070000000003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3384.1127999999999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181.66426000000001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150.55815000000001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17.124977000000001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10.193852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770.18273999999997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0.24666685999999999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2.7864171999999998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227.23390000000001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116.22383000000001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8" sqref="K68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318</v>
      </c>
      <c r="G1" s="63" t="s">
        <v>277</v>
      </c>
      <c r="H1" s="62" t="s">
        <v>319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320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281</v>
      </c>
      <c r="V4" s="70"/>
      <c r="W4" s="70"/>
      <c r="X4" s="70"/>
      <c r="Y4" s="70"/>
      <c r="Z4" s="70"/>
    </row>
    <row r="5" spans="1:27">
      <c r="A5" s="66"/>
      <c r="B5" s="66" t="s">
        <v>282</v>
      </c>
      <c r="C5" s="66" t="s">
        <v>283</v>
      </c>
      <c r="E5" s="66"/>
      <c r="F5" s="66" t="s">
        <v>51</v>
      </c>
      <c r="G5" s="66" t="s">
        <v>284</v>
      </c>
      <c r="H5" s="66" t="s">
        <v>47</v>
      </c>
      <c r="J5" s="66"/>
      <c r="K5" s="66" t="s">
        <v>321</v>
      </c>
      <c r="L5" s="66" t="s">
        <v>322</v>
      </c>
      <c r="N5" s="66"/>
      <c r="O5" s="66" t="s">
        <v>323</v>
      </c>
      <c r="P5" s="66" t="s">
        <v>285</v>
      </c>
      <c r="Q5" s="66" t="s">
        <v>286</v>
      </c>
      <c r="R5" s="66" t="s">
        <v>287</v>
      </c>
      <c r="S5" s="66" t="s">
        <v>283</v>
      </c>
      <c r="U5" s="66"/>
      <c r="V5" s="66" t="s">
        <v>323</v>
      </c>
      <c r="W5" s="66" t="s">
        <v>285</v>
      </c>
      <c r="X5" s="66" t="s">
        <v>286</v>
      </c>
      <c r="Y5" s="66" t="s">
        <v>287</v>
      </c>
      <c r="Z5" s="66" t="s">
        <v>283</v>
      </c>
    </row>
    <row r="6" spans="1:27">
      <c r="A6" s="66" t="s">
        <v>279</v>
      </c>
      <c r="B6" s="66">
        <v>2200</v>
      </c>
      <c r="C6" s="66">
        <v>2717.1316000000002</v>
      </c>
      <c r="E6" s="66" t="s">
        <v>288</v>
      </c>
      <c r="F6" s="66">
        <v>55</v>
      </c>
      <c r="G6" s="66">
        <v>15</v>
      </c>
      <c r="H6" s="66">
        <v>7</v>
      </c>
      <c r="J6" s="66" t="s">
        <v>288</v>
      </c>
      <c r="K6" s="66">
        <v>0.1</v>
      </c>
      <c r="L6" s="66">
        <v>4</v>
      </c>
      <c r="N6" s="66" t="s">
        <v>324</v>
      </c>
      <c r="O6" s="66">
        <v>50</v>
      </c>
      <c r="P6" s="66">
        <v>60</v>
      </c>
      <c r="Q6" s="66">
        <v>0</v>
      </c>
      <c r="R6" s="66">
        <v>0</v>
      </c>
      <c r="S6" s="66">
        <v>80.629683999999997</v>
      </c>
      <c r="U6" s="66" t="s">
        <v>289</v>
      </c>
      <c r="V6" s="66">
        <v>0</v>
      </c>
      <c r="W6" s="66">
        <v>0</v>
      </c>
      <c r="X6" s="66">
        <v>25</v>
      </c>
      <c r="Y6" s="66">
        <v>0</v>
      </c>
      <c r="Z6" s="66">
        <v>28.465748000000001</v>
      </c>
    </row>
    <row r="7" spans="1:27">
      <c r="E7" s="66" t="s">
        <v>325</v>
      </c>
      <c r="F7" s="66">
        <v>65</v>
      </c>
      <c r="G7" s="66">
        <v>30</v>
      </c>
      <c r="H7" s="66">
        <v>20</v>
      </c>
      <c r="J7" s="66" t="s">
        <v>325</v>
      </c>
      <c r="K7" s="66">
        <v>1</v>
      </c>
      <c r="L7" s="66">
        <v>10</v>
      </c>
    </row>
    <row r="8" spans="1:27">
      <c r="E8" s="66" t="s">
        <v>290</v>
      </c>
      <c r="F8" s="66">
        <v>69.218999999999994</v>
      </c>
      <c r="G8" s="66">
        <v>12.605</v>
      </c>
      <c r="H8" s="66">
        <v>18.175999999999998</v>
      </c>
      <c r="J8" s="66" t="s">
        <v>290</v>
      </c>
      <c r="K8" s="66">
        <v>4.4640000000000004</v>
      </c>
      <c r="L8" s="66">
        <v>17.536999999999999</v>
      </c>
    </row>
    <row r="13" spans="1:27">
      <c r="A13" s="71" t="s">
        <v>291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326</v>
      </c>
      <c r="B14" s="70"/>
      <c r="C14" s="70"/>
      <c r="D14" s="70"/>
      <c r="E14" s="70"/>
      <c r="F14" s="70"/>
      <c r="H14" s="70" t="s">
        <v>292</v>
      </c>
      <c r="I14" s="70"/>
      <c r="J14" s="70"/>
      <c r="K14" s="70"/>
      <c r="L14" s="70"/>
      <c r="M14" s="70"/>
      <c r="O14" s="70" t="s">
        <v>293</v>
      </c>
      <c r="P14" s="70"/>
      <c r="Q14" s="70"/>
      <c r="R14" s="70"/>
      <c r="S14" s="70"/>
      <c r="T14" s="70"/>
      <c r="V14" s="70" t="s">
        <v>327</v>
      </c>
      <c r="W14" s="70"/>
      <c r="X14" s="70"/>
      <c r="Y14" s="70"/>
      <c r="Z14" s="70"/>
      <c r="AA14" s="70"/>
    </row>
    <row r="15" spans="1:27">
      <c r="A15" s="66"/>
      <c r="B15" s="66" t="s">
        <v>323</v>
      </c>
      <c r="C15" s="66" t="s">
        <v>285</v>
      </c>
      <c r="D15" s="66" t="s">
        <v>286</v>
      </c>
      <c r="E15" s="66" t="s">
        <v>287</v>
      </c>
      <c r="F15" s="66" t="s">
        <v>283</v>
      </c>
      <c r="H15" s="66"/>
      <c r="I15" s="66" t="s">
        <v>323</v>
      </c>
      <c r="J15" s="66" t="s">
        <v>285</v>
      </c>
      <c r="K15" s="66" t="s">
        <v>286</v>
      </c>
      <c r="L15" s="66" t="s">
        <v>287</v>
      </c>
      <c r="M15" s="66" t="s">
        <v>283</v>
      </c>
      <c r="O15" s="66"/>
      <c r="P15" s="66" t="s">
        <v>323</v>
      </c>
      <c r="Q15" s="66" t="s">
        <v>285</v>
      </c>
      <c r="R15" s="66" t="s">
        <v>286</v>
      </c>
      <c r="S15" s="66" t="s">
        <v>287</v>
      </c>
      <c r="T15" s="66" t="s">
        <v>283</v>
      </c>
      <c r="V15" s="66"/>
      <c r="W15" s="66" t="s">
        <v>323</v>
      </c>
      <c r="X15" s="66" t="s">
        <v>285</v>
      </c>
      <c r="Y15" s="66" t="s">
        <v>286</v>
      </c>
      <c r="Z15" s="66" t="s">
        <v>287</v>
      </c>
      <c r="AA15" s="66" t="s">
        <v>283</v>
      </c>
    </row>
    <row r="16" spans="1:27">
      <c r="A16" s="66" t="s">
        <v>294</v>
      </c>
      <c r="B16" s="66">
        <v>530</v>
      </c>
      <c r="C16" s="66">
        <v>750</v>
      </c>
      <c r="D16" s="66">
        <v>0</v>
      </c>
      <c r="E16" s="66">
        <v>3000</v>
      </c>
      <c r="F16" s="66">
        <v>671.44385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27.097083999999999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6.8522290000000003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231.23936</v>
      </c>
    </row>
    <row r="23" spans="1:62">
      <c r="A23" s="71" t="s">
        <v>295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296</v>
      </c>
      <c r="B24" s="70"/>
      <c r="C24" s="70"/>
      <c r="D24" s="70"/>
      <c r="E24" s="70"/>
      <c r="F24" s="70"/>
      <c r="H24" s="70" t="s">
        <v>328</v>
      </c>
      <c r="I24" s="70"/>
      <c r="J24" s="70"/>
      <c r="K24" s="70"/>
      <c r="L24" s="70"/>
      <c r="M24" s="70"/>
      <c r="O24" s="70" t="s">
        <v>297</v>
      </c>
      <c r="P24" s="70"/>
      <c r="Q24" s="70"/>
      <c r="R24" s="70"/>
      <c r="S24" s="70"/>
      <c r="T24" s="70"/>
      <c r="V24" s="70" t="s">
        <v>298</v>
      </c>
      <c r="W24" s="70"/>
      <c r="X24" s="70"/>
      <c r="Y24" s="70"/>
      <c r="Z24" s="70"/>
      <c r="AA24" s="70"/>
      <c r="AC24" s="70" t="s">
        <v>329</v>
      </c>
      <c r="AD24" s="70"/>
      <c r="AE24" s="70"/>
      <c r="AF24" s="70"/>
      <c r="AG24" s="70"/>
      <c r="AH24" s="70"/>
      <c r="AJ24" s="70" t="s">
        <v>299</v>
      </c>
      <c r="AK24" s="70"/>
      <c r="AL24" s="70"/>
      <c r="AM24" s="70"/>
      <c r="AN24" s="70"/>
      <c r="AO24" s="70"/>
      <c r="AQ24" s="70" t="s">
        <v>300</v>
      </c>
      <c r="AR24" s="70"/>
      <c r="AS24" s="70"/>
      <c r="AT24" s="70"/>
      <c r="AU24" s="70"/>
      <c r="AV24" s="70"/>
      <c r="AX24" s="70" t="s">
        <v>301</v>
      </c>
      <c r="AY24" s="70"/>
      <c r="AZ24" s="70"/>
      <c r="BA24" s="70"/>
      <c r="BB24" s="70"/>
      <c r="BC24" s="70"/>
      <c r="BE24" s="70" t="s">
        <v>302</v>
      </c>
      <c r="BF24" s="70"/>
      <c r="BG24" s="70"/>
      <c r="BH24" s="70"/>
      <c r="BI24" s="70"/>
      <c r="BJ24" s="70"/>
    </row>
    <row r="25" spans="1:62">
      <c r="A25" s="66"/>
      <c r="B25" s="66" t="s">
        <v>323</v>
      </c>
      <c r="C25" s="66" t="s">
        <v>285</v>
      </c>
      <c r="D25" s="66" t="s">
        <v>286</v>
      </c>
      <c r="E25" s="66" t="s">
        <v>287</v>
      </c>
      <c r="F25" s="66" t="s">
        <v>283</v>
      </c>
      <c r="H25" s="66"/>
      <c r="I25" s="66" t="s">
        <v>323</v>
      </c>
      <c r="J25" s="66" t="s">
        <v>285</v>
      </c>
      <c r="K25" s="66" t="s">
        <v>286</v>
      </c>
      <c r="L25" s="66" t="s">
        <v>287</v>
      </c>
      <c r="M25" s="66" t="s">
        <v>283</v>
      </c>
      <c r="O25" s="66"/>
      <c r="P25" s="66" t="s">
        <v>323</v>
      </c>
      <c r="Q25" s="66" t="s">
        <v>285</v>
      </c>
      <c r="R25" s="66" t="s">
        <v>286</v>
      </c>
      <c r="S25" s="66" t="s">
        <v>287</v>
      </c>
      <c r="T25" s="66" t="s">
        <v>283</v>
      </c>
      <c r="V25" s="66"/>
      <c r="W25" s="66" t="s">
        <v>323</v>
      </c>
      <c r="X25" s="66" t="s">
        <v>285</v>
      </c>
      <c r="Y25" s="66" t="s">
        <v>286</v>
      </c>
      <c r="Z25" s="66" t="s">
        <v>287</v>
      </c>
      <c r="AA25" s="66" t="s">
        <v>283</v>
      </c>
      <c r="AC25" s="66"/>
      <c r="AD25" s="66" t="s">
        <v>323</v>
      </c>
      <c r="AE25" s="66" t="s">
        <v>285</v>
      </c>
      <c r="AF25" s="66" t="s">
        <v>286</v>
      </c>
      <c r="AG25" s="66" t="s">
        <v>287</v>
      </c>
      <c r="AH25" s="66" t="s">
        <v>283</v>
      </c>
      <c r="AJ25" s="66"/>
      <c r="AK25" s="66" t="s">
        <v>323</v>
      </c>
      <c r="AL25" s="66" t="s">
        <v>285</v>
      </c>
      <c r="AM25" s="66" t="s">
        <v>286</v>
      </c>
      <c r="AN25" s="66" t="s">
        <v>287</v>
      </c>
      <c r="AO25" s="66" t="s">
        <v>283</v>
      </c>
      <c r="AQ25" s="66"/>
      <c r="AR25" s="66" t="s">
        <v>323</v>
      </c>
      <c r="AS25" s="66" t="s">
        <v>285</v>
      </c>
      <c r="AT25" s="66" t="s">
        <v>286</v>
      </c>
      <c r="AU25" s="66" t="s">
        <v>287</v>
      </c>
      <c r="AV25" s="66" t="s">
        <v>283</v>
      </c>
      <c r="AX25" s="66"/>
      <c r="AY25" s="66" t="s">
        <v>323</v>
      </c>
      <c r="AZ25" s="66" t="s">
        <v>285</v>
      </c>
      <c r="BA25" s="66" t="s">
        <v>286</v>
      </c>
      <c r="BB25" s="66" t="s">
        <v>287</v>
      </c>
      <c r="BC25" s="66" t="s">
        <v>283</v>
      </c>
      <c r="BE25" s="66"/>
      <c r="BF25" s="66" t="s">
        <v>323</v>
      </c>
      <c r="BG25" s="66" t="s">
        <v>285</v>
      </c>
      <c r="BH25" s="66" t="s">
        <v>286</v>
      </c>
      <c r="BI25" s="66" t="s">
        <v>287</v>
      </c>
      <c r="BJ25" s="66" t="s">
        <v>283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85.62285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2.1053567000000002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2.4019590000000002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19.477986999999999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2.0873868</v>
      </c>
      <c r="AJ26" s="66" t="s">
        <v>303</v>
      </c>
      <c r="AK26" s="66">
        <v>320</v>
      </c>
      <c r="AL26" s="66">
        <v>400</v>
      </c>
      <c r="AM26" s="66">
        <v>0</v>
      </c>
      <c r="AN26" s="66">
        <v>1000</v>
      </c>
      <c r="AO26" s="66">
        <v>722.01610000000005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9.8047489999999993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4.0181756000000002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0.67191310000000004</v>
      </c>
    </row>
    <row r="33" spans="1:68">
      <c r="A33" s="71" t="s">
        <v>304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330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305</v>
      </c>
      <c r="W34" s="70"/>
      <c r="X34" s="70"/>
      <c r="Y34" s="70"/>
      <c r="Z34" s="70"/>
      <c r="AA34" s="70"/>
      <c r="AC34" s="70" t="s">
        <v>331</v>
      </c>
      <c r="AD34" s="70"/>
      <c r="AE34" s="70"/>
      <c r="AF34" s="70"/>
      <c r="AG34" s="70"/>
      <c r="AH34" s="70"/>
      <c r="AJ34" s="70" t="s">
        <v>332</v>
      </c>
      <c r="AK34" s="70"/>
      <c r="AL34" s="70"/>
      <c r="AM34" s="70"/>
      <c r="AN34" s="70"/>
      <c r="AO34" s="70"/>
    </row>
    <row r="35" spans="1:68">
      <c r="A35" s="66"/>
      <c r="B35" s="66" t="s">
        <v>323</v>
      </c>
      <c r="C35" s="66" t="s">
        <v>285</v>
      </c>
      <c r="D35" s="66" t="s">
        <v>286</v>
      </c>
      <c r="E35" s="66" t="s">
        <v>287</v>
      </c>
      <c r="F35" s="66" t="s">
        <v>283</v>
      </c>
      <c r="H35" s="66"/>
      <c r="I35" s="66" t="s">
        <v>323</v>
      </c>
      <c r="J35" s="66" t="s">
        <v>285</v>
      </c>
      <c r="K35" s="66" t="s">
        <v>286</v>
      </c>
      <c r="L35" s="66" t="s">
        <v>287</v>
      </c>
      <c r="M35" s="66" t="s">
        <v>283</v>
      </c>
      <c r="O35" s="66"/>
      <c r="P35" s="66" t="s">
        <v>323</v>
      </c>
      <c r="Q35" s="66" t="s">
        <v>285</v>
      </c>
      <c r="R35" s="66" t="s">
        <v>286</v>
      </c>
      <c r="S35" s="66" t="s">
        <v>287</v>
      </c>
      <c r="T35" s="66" t="s">
        <v>283</v>
      </c>
      <c r="V35" s="66"/>
      <c r="W35" s="66" t="s">
        <v>323</v>
      </c>
      <c r="X35" s="66" t="s">
        <v>285</v>
      </c>
      <c r="Y35" s="66" t="s">
        <v>286</v>
      </c>
      <c r="Z35" s="66" t="s">
        <v>287</v>
      </c>
      <c r="AA35" s="66" t="s">
        <v>283</v>
      </c>
      <c r="AC35" s="66"/>
      <c r="AD35" s="66" t="s">
        <v>323</v>
      </c>
      <c r="AE35" s="66" t="s">
        <v>285</v>
      </c>
      <c r="AF35" s="66" t="s">
        <v>286</v>
      </c>
      <c r="AG35" s="66" t="s">
        <v>287</v>
      </c>
      <c r="AH35" s="66" t="s">
        <v>283</v>
      </c>
      <c r="AJ35" s="66"/>
      <c r="AK35" s="66" t="s">
        <v>323</v>
      </c>
      <c r="AL35" s="66" t="s">
        <v>285</v>
      </c>
      <c r="AM35" s="66" t="s">
        <v>286</v>
      </c>
      <c r="AN35" s="66" t="s">
        <v>287</v>
      </c>
      <c r="AO35" s="66" t="s">
        <v>283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647.69146999999998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1465.2067999999999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6669.7070000000003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3384.1127999999999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181.66426000000001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150.55815000000001</v>
      </c>
    </row>
    <row r="43" spans="1:68">
      <c r="A43" s="71" t="s">
        <v>306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307</v>
      </c>
      <c r="B44" s="70"/>
      <c r="C44" s="70"/>
      <c r="D44" s="70"/>
      <c r="E44" s="70"/>
      <c r="F44" s="70"/>
      <c r="H44" s="70" t="s">
        <v>308</v>
      </c>
      <c r="I44" s="70"/>
      <c r="J44" s="70"/>
      <c r="K44" s="70"/>
      <c r="L44" s="70"/>
      <c r="M44" s="70"/>
      <c r="O44" s="70" t="s">
        <v>333</v>
      </c>
      <c r="P44" s="70"/>
      <c r="Q44" s="70"/>
      <c r="R44" s="70"/>
      <c r="S44" s="70"/>
      <c r="T44" s="70"/>
      <c r="V44" s="70" t="s">
        <v>309</v>
      </c>
      <c r="W44" s="70"/>
      <c r="X44" s="70"/>
      <c r="Y44" s="70"/>
      <c r="Z44" s="70"/>
      <c r="AA44" s="70"/>
      <c r="AC44" s="70" t="s">
        <v>310</v>
      </c>
      <c r="AD44" s="70"/>
      <c r="AE44" s="70"/>
      <c r="AF44" s="70"/>
      <c r="AG44" s="70"/>
      <c r="AH44" s="70"/>
      <c r="AJ44" s="70" t="s">
        <v>311</v>
      </c>
      <c r="AK44" s="70"/>
      <c r="AL44" s="70"/>
      <c r="AM44" s="70"/>
      <c r="AN44" s="70"/>
      <c r="AO44" s="70"/>
      <c r="AQ44" s="70" t="s">
        <v>312</v>
      </c>
      <c r="AR44" s="70"/>
      <c r="AS44" s="70"/>
      <c r="AT44" s="70"/>
      <c r="AU44" s="70"/>
      <c r="AV44" s="70"/>
      <c r="AX44" s="70" t="s">
        <v>334</v>
      </c>
      <c r="AY44" s="70"/>
      <c r="AZ44" s="70"/>
      <c r="BA44" s="70"/>
      <c r="BB44" s="70"/>
      <c r="BC44" s="70"/>
      <c r="BE44" s="70" t="s">
        <v>313</v>
      </c>
      <c r="BF44" s="70"/>
      <c r="BG44" s="70"/>
      <c r="BH44" s="70"/>
      <c r="BI44" s="70"/>
      <c r="BJ44" s="70"/>
    </row>
    <row r="45" spans="1:68">
      <c r="A45" s="66"/>
      <c r="B45" s="66" t="s">
        <v>323</v>
      </c>
      <c r="C45" s="66" t="s">
        <v>285</v>
      </c>
      <c r="D45" s="66" t="s">
        <v>286</v>
      </c>
      <c r="E45" s="66" t="s">
        <v>287</v>
      </c>
      <c r="F45" s="66" t="s">
        <v>283</v>
      </c>
      <c r="H45" s="66"/>
      <c r="I45" s="66" t="s">
        <v>323</v>
      </c>
      <c r="J45" s="66" t="s">
        <v>285</v>
      </c>
      <c r="K45" s="66" t="s">
        <v>286</v>
      </c>
      <c r="L45" s="66" t="s">
        <v>287</v>
      </c>
      <c r="M45" s="66" t="s">
        <v>283</v>
      </c>
      <c r="O45" s="66"/>
      <c r="P45" s="66" t="s">
        <v>323</v>
      </c>
      <c r="Q45" s="66" t="s">
        <v>285</v>
      </c>
      <c r="R45" s="66" t="s">
        <v>286</v>
      </c>
      <c r="S45" s="66" t="s">
        <v>287</v>
      </c>
      <c r="T45" s="66" t="s">
        <v>283</v>
      </c>
      <c r="V45" s="66"/>
      <c r="W45" s="66" t="s">
        <v>323</v>
      </c>
      <c r="X45" s="66" t="s">
        <v>285</v>
      </c>
      <c r="Y45" s="66" t="s">
        <v>286</v>
      </c>
      <c r="Z45" s="66" t="s">
        <v>287</v>
      </c>
      <c r="AA45" s="66" t="s">
        <v>283</v>
      </c>
      <c r="AC45" s="66"/>
      <c r="AD45" s="66" t="s">
        <v>323</v>
      </c>
      <c r="AE45" s="66" t="s">
        <v>285</v>
      </c>
      <c r="AF45" s="66" t="s">
        <v>286</v>
      </c>
      <c r="AG45" s="66" t="s">
        <v>287</v>
      </c>
      <c r="AH45" s="66" t="s">
        <v>283</v>
      </c>
      <c r="AJ45" s="66"/>
      <c r="AK45" s="66" t="s">
        <v>323</v>
      </c>
      <c r="AL45" s="66" t="s">
        <v>285</v>
      </c>
      <c r="AM45" s="66" t="s">
        <v>286</v>
      </c>
      <c r="AN45" s="66" t="s">
        <v>287</v>
      </c>
      <c r="AO45" s="66" t="s">
        <v>283</v>
      </c>
      <c r="AQ45" s="66"/>
      <c r="AR45" s="66" t="s">
        <v>323</v>
      </c>
      <c r="AS45" s="66" t="s">
        <v>285</v>
      </c>
      <c r="AT45" s="66" t="s">
        <v>286</v>
      </c>
      <c r="AU45" s="66" t="s">
        <v>287</v>
      </c>
      <c r="AV45" s="66" t="s">
        <v>283</v>
      </c>
      <c r="AX45" s="66"/>
      <c r="AY45" s="66" t="s">
        <v>323</v>
      </c>
      <c r="AZ45" s="66" t="s">
        <v>285</v>
      </c>
      <c r="BA45" s="66" t="s">
        <v>286</v>
      </c>
      <c r="BB45" s="66" t="s">
        <v>287</v>
      </c>
      <c r="BC45" s="66" t="s">
        <v>283</v>
      </c>
      <c r="BE45" s="66"/>
      <c r="BF45" s="66" t="s">
        <v>323</v>
      </c>
      <c r="BG45" s="66" t="s">
        <v>285</v>
      </c>
      <c r="BH45" s="66" t="s">
        <v>286</v>
      </c>
      <c r="BI45" s="66" t="s">
        <v>287</v>
      </c>
      <c r="BJ45" s="66" t="s">
        <v>283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17.124977000000001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10.193852</v>
      </c>
      <c r="O46" s="66" t="s">
        <v>314</v>
      </c>
      <c r="P46" s="66">
        <v>600</v>
      </c>
      <c r="Q46" s="66">
        <v>800</v>
      </c>
      <c r="R46" s="66">
        <v>0</v>
      </c>
      <c r="S46" s="66">
        <v>10000</v>
      </c>
      <c r="T46" s="66">
        <v>770.18273999999997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0.24666685999999999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2.7864171999999998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227.23390000000001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116.22383000000001</v>
      </c>
      <c r="AX46" s="66" t="s">
        <v>315</v>
      </c>
      <c r="AY46" s="66"/>
      <c r="AZ46" s="66"/>
      <c r="BA46" s="66"/>
      <c r="BB46" s="66"/>
      <c r="BC46" s="66"/>
      <c r="BE46" s="66" t="s">
        <v>316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4" sqref="E1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335</v>
      </c>
      <c r="B2" s="62" t="s">
        <v>336</v>
      </c>
      <c r="C2" s="62" t="s">
        <v>317</v>
      </c>
      <c r="D2" s="62">
        <v>53</v>
      </c>
      <c r="E2" s="62">
        <v>2717.1316000000002</v>
      </c>
      <c r="F2" s="62">
        <v>307.06439999999998</v>
      </c>
      <c r="G2" s="62">
        <v>55.915947000000003</v>
      </c>
      <c r="H2" s="62">
        <v>27.306754999999999</v>
      </c>
      <c r="I2" s="62">
        <v>28.609192</v>
      </c>
      <c r="J2" s="62">
        <v>80.629683999999997</v>
      </c>
      <c r="K2" s="62">
        <v>34.153072000000002</v>
      </c>
      <c r="L2" s="62">
        <v>46.476612000000003</v>
      </c>
      <c r="M2" s="62">
        <v>28.465748000000001</v>
      </c>
      <c r="N2" s="62">
        <v>3.3404585999999998</v>
      </c>
      <c r="O2" s="62">
        <v>16.100436999999999</v>
      </c>
      <c r="P2" s="62">
        <v>1870.7293999999999</v>
      </c>
      <c r="Q2" s="62">
        <v>28.780671999999999</v>
      </c>
      <c r="R2" s="62">
        <v>671.44385</v>
      </c>
      <c r="S2" s="62">
        <v>238.13094000000001</v>
      </c>
      <c r="T2" s="62">
        <v>5199.7554</v>
      </c>
      <c r="U2" s="62">
        <v>6.8522290000000003</v>
      </c>
      <c r="V2" s="62">
        <v>27.097083999999999</v>
      </c>
      <c r="W2" s="62">
        <v>231.23936</v>
      </c>
      <c r="X2" s="62">
        <v>85.62285</v>
      </c>
      <c r="Y2" s="62">
        <v>2.1053567000000002</v>
      </c>
      <c r="Z2" s="62">
        <v>2.4019590000000002</v>
      </c>
      <c r="AA2" s="62">
        <v>19.477986999999999</v>
      </c>
      <c r="AB2" s="62">
        <v>2.0873868</v>
      </c>
      <c r="AC2" s="62">
        <v>722.01610000000005</v>
      </c>
      <c r="AD2" s="62">
        <v>9.8047489999999993</v>
      </c>
      <c r="AE2" s="62">
        <v>4.0181756000000002</v>
      </c>
      <c r="AF2" s="62">
        <v>0.67191310000000004</v>
      </c>
      <c r="AG2" s="62">
        <v>647.69146999999998</v>
      </c>
      <c r="AH2" s="62">
        <v>338.70245</v>
      </c>
      <c r="AI2" s="62">
        <v>308.98898000000003</v>
      </c>
      <c r="AJ2" s="62">
        <v>1465.2067999999999</v>
      </c>
      <c r="AK2" s="62">
        <v>6669.7070000000003</v>
      </c>
      <c r="AL2" s="62">
        <v>181.66426000000001</v>
      </c>
      <c r="AM2" s="62">
        <v>3384.1127999999999</v>
      </c>
      <c r="AN2" s="62">
        <v>150.55815000000001</v>
      </c>
      <c r="AO2" s="62">
        <v>17.124977000000001</v>
      </c>
      <c r="AP2" s="62">
        <v>11.033901999999999</v>
      </c>
      <c r="AQ2" s="62">
        <v>6.0910739999999999</v>
      </c>
      <c r="AR2" s="62">
        <v>10.193852</v>
      </c>
      <c r="AS2" s="62">
        <v>770.18273999999997</v>
      </c>
      <c r="AT2" s="62">
        <v>0.24666685999999999</v>
      </c>
      <c r="AU2" s="62">
        <v>2.7864171999999998</v>
      </c>
      <c r="AV2" s="62">
        <v>227.23390000000001</v>
      </c>
      <c r="AW2" s="62">
        <v>116.22383000000001</v>
      </c>
      <c r="AX2" s="62">
        <v>0.25163950000000002</v>
      </c>
      <c r="AY2" s="62">
        <v>1.3200236999999999</v>
      </c>
      <c r="AZ2" s="62">
        <v>762.53160000000003</v>
      </c>
      <c r="BA2" s="62">
        <v>55.481789999999997</v>
      </c>
      <c r="BB2" s="62">
        <v>16.22824</v>
      </c>
      <c r="BC2" s="62">
        <v>19.274920000000002</v>
      </c>
      <c r="BD2" s="62">
        <v>19.950441000000001</v>
      </c>
      <c r="BE2" s="62">
        <v>1.4141478999999999</v>
      </c>
      <c r="BF2" s="62">
        <v>6.4804272999999997</v>
      </c>
      <c r="BG2" s="62">
        <v>5.7591404999999998E-4</v>
      </c>
      <c r="BH2" s="62">
        <v>2.6287865000000001E-2</v>
      </c>
      <c r="BI2" s="62">
        <v>2.0935410000000002E-2</v>
      </c>
      <c r="BJ2" s="62">
        <v>8.8641940000000002E-2</v>
      </c>
      <c r="BK2" s="62">
        <v>4.4301083000000002E-5</v>
      </c>
      <c r="BL2" s="62">
        <v>0.28091145000000001</v>
      </c>
      <c r="BM2" s="62">
        <v>3.4151370000000001</v>
      </c>
      <c r="BN2" s="62">
        <v>0.86051299999999997</v>
      </c>
      <c r="BO2" s="62">
        <v>75.715620000000001</v>
      </c>
      <c r="BP2" s="62">
        <v>11.077291000000001</v>
      </c>
      <c r="BQ2" s="62">
        <v>25.872623000000001</v>
      </c>
      <c r="BR2" s="62">
        <v>104.77109</v>
      </c>
      <c r="BS2" s="62">
        <v>49.552590000000002</v>
      </c>
      <c r="BT2" s="62">
        <v>9.0245339999999992</v>
      </c>
      <c r="BU2" s="62">
        <v>5.7978358000000001E-2</v>
      </c>
      <c r="BV2" s="62">
        <v>6.0173742000000002E-2</v>
      </c>
      <c r="BW2" s="62">
        <v>0.69189732999999998</v>
      </c>
      <c r="BX2" s="62">
        <v>1.6003139</v>
      </c>
      <c r="BY2" s="62">
        <v>0.23122377999999999</v>
      </c>
      <c r="BZ2" s="62">
        <v>1.0521776E-3</v>
      </c>
      <c r="CA2" s="62">
        <v>2.7928633999999999</v>
      </c>
      <c r="CB2" s="62">
        <v>2.9466943999999998E-2</v>
      </c>
      <c r="CC2" s="62">
        <v>0.36281595</v>
      </c>
      <c r="CD2" s="62">
        <v>1.8616282</v>
      </c>
      <c r="CE2" s="62">
        <v>7.7168143999999994E-2</v>
      </c>
      <c r="CF2" s="62">
        <v>0.45332410000000001</v>
      </c>
      <c r="CG2" s="62">
        <v>1.2449999E-6</v>
      </c>
      <c r="CH2" s="62">
        <v>6.2675900000000007E-2</v>
      </c>
      <c r="CI2" s="62">
        <v>6.3705669999999997E-3</v>
      </c>
      <c r="CJ2" s="62">
        <v>4.2987184999999997</v>
      </c>
      <c r="CK2" s="62">
        <v>2.0556375000000002E-2</v>
      </c>
      <c r="CL2" s="62">
        <v>1.3890933999999999</v>
      </c>
      <c r="CM2" s="62">
        <v>3.2770299999999999</v>
      </c>
      <c r="CN2" s="62">
        <v>2342.5430000000001</v>
      </c>
      <c r="CO2" s="62">
        <v>4088.7080000000001</v>
      </c>
      <c r="CP2" s="62">
        <v>2729.7183</v>
      </c>
      <c r="CQ2" s="62">
        <v>887.39859999999999</v>
      </c>
      <c r="CR2" s="62">
        <v>475.04736000000003</v>
      </c>
      <c r="CS2" s="62">
        <v>372.58508</v>
      </c>
      <c r="CT2" s="62">
        <v>2377.7583</v>
      </c>
      <c r="CU2" s="62">
        <v>1536.0663999999999</v>
      </c>
      <c r="CV2" s="62">
        <v>1122.4534000000001</v>
      </c>
      <c r="CW2" s="62">
        <v>1797.9417000000001</v>
      </c>
      <c r="CX2" s="62">
        <v>514.05930000000001</v>
      </c>
      <c r="CY2" s="62">
        <v>2789.2837</v>
      </c>
      <c r="CZ2" s="62">
        <v>1526.3882000000001</v>
      </c>
      <c r="DA2" s="62">
        <v>3642.2556</v>
      </c>
      <c r="DB2" s="62">
        <v>3127.4434000000001</v>
      </c>
      <c r="DC2" s="62">
        <v>5575.2046</v>
      </c>
      <c r="DD2" s="62">
        <v>9025.616</v>
      </c>
      <c r="DE2" s="62">
        <v>1912.53</v>
      </c>
      <c r="DF2" s="62">
        <v>3610.9897000000001</v>
      </c>
      <c r="DG2" s="62">
        <v>2143.9229999999998</v>
      </c>
      <c r="DH2" s="62">
        <v>93.987840000000006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55.481789999999997</v>
      </c>
      <c r="B6">
        <f>BB2</f>
        <v>16.22824</v>
      </c>
      <c r="C6">
        <f>BC2</f>
        <v>19.274920000000002</v>
      </c>
      <c r="D6">
        <f>BD2</f>
        <v>19.950441000000001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24103</v>
      </c>
      <c r="C2" s="57">
        <f ca="1">YEAR(TODAY())-YEAR(B2)+IF(TODAY()&gt;=DATE(YEAR(TODAY()),MONTH(B2),DAY(B2)),0,-1)</f>
        <v>54</v>
      </c>
      <c r="E2" s="53">
        <v>172</v>
      </c>
      <c r="F2" s="54" t="s">
        <v>40</v>
      </c>
      <c r="G2" s="53">
        <v>80</v>
      </c>
      <c r="H2" s="52" t="s">
        <v>42</v>
      </c>
      <c r="I2" s="73">
        <f>ROUND(G3/E3^2,1)</f>
        <v>27</v>
      </c>
    </row>
    <row r="3" spans="1:9">
      <c r="E3" s="52">
        <f>E2/100</f>
        <v>1.72</v>
      </c>
      <c r="F3" s="52" t="s">
        <v>41</v>
      </c>
      <c r="G3" s="52">
        <f>G2</f>
        <v>80</v>
      </c>
      <c r="H3" s="52" t="s">
        <v>42</v>
      </c>
      <c r="I3" s="73"/>
    </row>
    <row r="4" spans="1:9">
      <c r="A4" t="s">
        <v>274</v>
      </c>
    </row>
    <row r="5" spans="1:9">
      <c r="B5" s="61">
        <v>43713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진용덕, ID : H1900067)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17일 15:10:42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E16" sqref="E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43713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54</v>
      </c>
      <c r="G12" s="152"/>
      <c r="H12" s="152"/>
      <c r="I12" s="152"/>
      <c r="K12" s="123">
        <f>'개인정보 및 신체계측 입력'!E2</f>
        <v>172</v>
      </c>
      <c r="L12" s="124"/>
      <c r="M12" s="117">
        <f>'개인정보 및 신체계측 입력'!G2</f>
        <v>80</v>
      </c>
      <c r="N12" s="118"/>
      <c r="O12" s="113" t="s">
        <v>272</v>
      </c>
      <c r="P12" s="107"/>
      <c r="Q12" s="110">
        <f>'개인정보 및 신체계측 입력'!I2</f>
        <v>27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진용덕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69.218999999999994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12.605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18.175999999999998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17.5</v>
      </c>
      <c r="L72" s="37" t="s">
        <v>54</v>
      </c>
      <c r="M72" s="37">
        <f>ROUND('DRIs DATA'!K8,1)</f>
        <v>4.5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89.53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225.81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85.62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139.16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80.959999999999994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444.65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171.25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2020-02-21T07:03:08Z</dcterms:modified>
</cp:coreProperties>
</file>