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<sst xmlns="http://schemas.openxmlformats.org/spreadsheetml/2006/main" count="692" uniqueCount="343">
  <si>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</si>
  <si>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</si>
  <si>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</si>
  <si>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</si>
  <si>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</si>
  <si>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</si>
  <si>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</si>
  <si>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</si>
  <si>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</si>
  <si>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</si>
  <si>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</si>
  <si>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</si>
  <si>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</si>
  <si>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</si>
  <si>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</si>
  <si>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</si>
  <si>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</si>
  <si>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</si>
  <si>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</si>
  <si>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</si>
  <si>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</si>
  <si>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</si>
  <si>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</si>
  <si>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</si>
  <si>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</si>
  <si>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</si>
  <si>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</si>
  <si>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</si>
  <si>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</si>
  <si>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</si>
  <si>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</si>
  <si>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</si>
  <si>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</si>
  <si>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</si>
  <si>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</si>
  <si>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</si>
  <si>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</si>
  <si>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</si>
  <si>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</si>
  <si>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</si>
  <si>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</si>
  <si>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</si>
  <si>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</si>
  <si>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</si>
  <si>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</si>
  <si>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</si>
  <si>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</si>
  <si>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</si>
  <si>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</si>
  <si>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</si>
  <si>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</si>
  <si>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</si>
  <si>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</si>
  <si>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</si>
  <si>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</si>
  <si>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</si>
  <si>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</si>
  <si>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</si>
  <si>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</si>
  <si>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</si>
  <si>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</si>
  <si>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</si>
  <si>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</si>
  <si>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</si>
  <si>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</si>
  <si>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</si>
  <si>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</si>
  <si>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</si>
  <si>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</si>
  <si>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</si>
  <si>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</si>
  <si>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</si>
  <si>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</si>
  <si>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</si>
  <si>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</si>
  <si>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</si>
  <si>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</si>
  <si>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</si>
  <si>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</si>
  <si>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</si>
  <si>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</si>
  <si>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</si>
  <si>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</si>
  <si>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</si>
  <si>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</si>
  <si>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</si>
  <si>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</si>
  <si>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</si>
  <si>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</si>
  <si>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</si>
  <si>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</si>
  <si>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</si>
  <si>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</si>
  <si>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</si>
  <si>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</si>
  <si>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</si>
  <si>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</si>
  <si>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</si>
  <si>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</si>
  <si>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</si>
  <si>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</si>
  <si>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</si>
  <si>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</si>
  <si>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</si>
  <si>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</si>
  <si>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</si>
  <si>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</si>
  <si>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</si>
  <si>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</si>
  <si>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</si>
  <si>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</si>
  <si>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</si>
  <si>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</si>
  <si>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</si>
  <si>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</si>
  <si>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</si>
  <si>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</si>
  <si>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</si>
  <si>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</si>
  <si>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</si>
  <si>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</si>
  <si>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</si>
  <si>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</si>
  <si>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</si>
  <si>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</si>
  <si>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</si>
  <si>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</si>
  <si>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</si>
  <si>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</si>
  <si>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</si>
  <si>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</si>
  <si>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</si>
  <si>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</si>
  <si>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</si>
  <si>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</si>
  <si>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</si>
  <si>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</si>
  <si>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</si>
  <si>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</si>
  <si>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</si>
  <si>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</si>
  <si>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</si>
  <si>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</si>
  <si>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</si>
  <si>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</si>
  <si>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</si>
  <si>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</si>
  <si>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</si>
  <si>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</si>
  <si>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</si>
  <si>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</si>
  <si>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</si>
  <si>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</si>
  <si>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</si>
  <si>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</si>
  <si>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</si>
  <si>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</si>
  <si>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</si>
  <si>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</si>
  <si>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</si>
  <si>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</si>
  <si>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</si>
  <si>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</si>
  <si>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</si>
  <si>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</si>
  <si>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</si>
  <si>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</si>
  <si>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</si>
  <si>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</si>
  <si>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</si>
  <si>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</si>
  <si>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</si>
  <si>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</si>
  <si>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</si>
  <si>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</si>
  <si>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</si>
  <si>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</si>
  <si>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</si>
  <si>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</si>
  <si>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</si>
  <si>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</si>
  <si>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</si>
  <si>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</si>
  <si>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</si>
  <si>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</si>
  <si>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</si>
  <si>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</si>
  <si>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</si>
  <si>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</si>
  <si>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</si>
  <si>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</si>
  <si>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</si>
  <si>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</si>
  <si>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</si>
  <si>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</si>
  <si>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</si>
  <si>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</si>
  <si>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</si>
  <si>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</si>
  <si>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</si>
  <si>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</si>
  <si>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</si>
  <si>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</si>
  <si>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</si>
  <si>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</si>
  <si>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</si>
  <si>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</si>
  <si>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</si>
  <si>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</si>
  <si>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</si>
  <si>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</si>
  <si>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</si>
  <si>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</si>
  <si>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</si>
  <si>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</si>
  <si>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</si>
  <si>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</si>
  <si>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</si>
  <si>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</si>
  <si>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</si>
  <si>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</si>
  <si>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</si>
  <si>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</si>
  <si>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</si>
  <si>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</si>
  <si>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</si>
  <si>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</si>
  <si>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</si>
  <si>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</si>
  <si>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</si>
  <si>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</si>
  <si>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</si>
  <si>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</si>
  <si>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</si>
  <si>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</si>
  <si>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</si>
  <si>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</si>
  <si>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</si>
  <si>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</si>
  <si>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</si>
  <si>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</si>
  <si>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</si>
  <si>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</si>
  <si>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</si>
  <si>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</si>
  <si>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</si>
  <si>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</si>
  <si>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</si>
  <si>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</si>
  <si>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</si>
  <si>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</si>
  <si>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</si>
  <si>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</si>
  <si>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</si>
  <si>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</si>
  <si>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</si>
  <si>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</si>
  <si>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</si>
  <si>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</si>
  <si>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</si>
  <si>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</si>
  <si>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</si>
  <si>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</si>
  <si>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</si>
  <si>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</si>
  <si>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</si>
  <si>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</si>
  <si>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</si>
  <si>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</si>
  <si>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</si>
  <si>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</si>
  <si>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</si>
  <si>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</si>
  <si>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</si>
  <si>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</si>
  <si>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</si>
  <si>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</si>
  <si>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(설문지 : FFQ 95문항 설문지, 사용자 : 김필녀, ID : H1900069)</t>
  </si>
  <si>
    <t>출력시각</t>
    <phoneticPr fontId="1" type="noConversion"/>
  </si>
  <si>
    <t>2020년 02월 18일 10:25:54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</si>
  <si>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</si>
  <si>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</si>
  <si>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</si>
  <si>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</si>
  <si>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</si>
  <si>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</si>
  <si>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</si>
  <si>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</si>
  <si>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</si>
  <si>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</si>
  <si>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</si>
  <si>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</si>
  <si>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</si>
  <si>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</si>
  <si>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</si>
  <si>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</si>
  <si>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</si>
  <si>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</si>
  <si>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</si>
  <si>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</si>
  <si>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</si>
  <si>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</si>
  <si>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</si>
  <si>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</si>
  <si>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</si>
  <si>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</si>
  <si>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</si>
  <si>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</si>
  <si>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</si>
  <si>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</si>
  <si>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</si>
  <si>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</si>
  <si>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</si>
  <si>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</si>
  <si>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</si>
  <si>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</si>
  <si>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</si>
  <si>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</si>
  <si>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</si>
  <si>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</si>
  <si>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</si>
  <si>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</si>
  <si>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</si>
  <si>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</si>
  <si>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</si>
  <si>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</si>
  <si>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</si>
  <si>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</si>
  <si>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</si>
  <si>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</si>
  <si>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</si>
  <si>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</si>
  <si>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</si>
  <si>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</si>
  <si>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</si>
  <si>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</si>
  <si>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</si>
  <si>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</si>
  <si>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</si>
  <si>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</si>
  <si>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H1900069</t>
  </si>
  <si>
    <t>김필녀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</si>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</sst>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57.370407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731328"/>
        <c:axId val="81673600"/>
      </c:barChart>
      <c:catAx>
        <c:axId val="7973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673600"/>
        <c:crosses val="autoZero"/>
        <c:auto val="1"/>
        <c:lblAlgn val="ctr"/>
        <c:lblOffset val="100"/>
        <c:noMultiLvlLbl val="0"/>
      </c:catAx>
      <c:valAx>
        <c:axId val="8167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73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2.4308082999999998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36128"/>
        <c:axId val="47146112"/>
      </c:barChart>
      <c:catAx>
        <c:axId val="4713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46112"/>
        <c:crosses val="autoZero"/>
        <c:auto val="1"/>
        <c:lblAlgn val="ctr"/>
        <c:lblOffset val="100"/>
        <c:noMultiLvlLbl val="0"/>
      </c:catAx>
      <c:valAx>
        <c:axId val="47146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3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1.4367635000000001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55456"/>
        <c:axId val="47165440"/>
      </c:barChart>
      <c:catAx>
        <c:axId val="4715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65440"/>
        <c:crosses val="autoZero"/>
        <c:auto val="1"/>
        <c:lblAlgn val="ctr"/>
        <c:lblOffset val="100"/>
        <c:noMultiLvlLbl val="0"/>
      </c:catAx>
      <c:valAx>
        <c:axId val="47165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5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1092.2603999999999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74784"/>
        <c:axId val="47176320"/>
      </c:barChart>
      <c:catAx>
        <c:axId val="4717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76320"/>
        <c:crosses val="autoZero"/>
        <c:auto val="1"/>
        <c:lblAlgn val="ctr"/>
        <c:lblOffset val="100"/>
        <c:noMultiLvlLbl val="0"/>
      </c:catAx>
      <c:valAx>
        <c:axId val="4717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7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3924.2898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48768"/>
        <c:axId val="47650304"/>
      </c:barChart>
      <c:catAx>
        <c:axId val="4764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50304"/>
        <c:crosses val="autoZero"/>
        <c:auto val="1"/>
        <c:lblAlgn val="ctr"/>
        <c:lblOffset val="100"/>
        <c:noMultiLvlLbl val="0"/>
      </c:catAx>
      <c:valAx>
        <c:axId val="4765030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48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195.03198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60416"/>
        <c:axId val="47662208"/>
      </c:barChart>
      <c:catAx>
        <c:axId val="47660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62208"/>
        <c:crosses val="autoZero"/>
        <c:auto val="1"/>
        <c:lblAlgn val="ctr"/>
        <c:lblOffset val="100"/>
        <c:noMultiLvlLbl val="0"/>
      </c:catAx>
      <c:valAx>
        <c:axId val="47662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6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149.63783000000001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80512"/>
        <c:axId val="47686400"/>
      </c:barChart>
      <c:catAx>
        <c:axId val="476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86400"/>
        <c:crosses val="autoZero"/>
        <c:auto val="1"/>
        <c:lblAlgn val="ctr"/>
        <c:lblOffset val="100"/>
        <c:noMultiLvlLbl val="0"/>
      </c:catAx>
      <c:valAx>
        <c:axId val="476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10.538527500000001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04704"/>
        <c:axId val="47706496"/>
      </c:barChart>
      <c:catAx>
        <c:axId val="4770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06496"/>
        <c:crosses val="autoZero"/>
        <c:auto val="1"/>
        <c:lblAlgn val="ctr"/>
        <c:lblOffset val="100"/>
        <c:noMultiLvlLbl val="0"/>
      </c:catAx>
      <c:valAx>
        <c:axId val="4770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0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1199.9558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32992"/>
        <c:axId val="47742976"/>
      </c:barChart>
      <c:catAx>
        <c:axId val="477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42976"/>
        <c:crosses val="autoZero"/>
        <c:auto val="1"/>
        <c:lblAlgn val="ctr"/>
        <c:lblOffset val="100"/>
        <c:noMultiLvlLbl val="0"/>
      </c:catAx>
      <c:valAx>
        <c:axId val="477429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0.10129408500000001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53088"/>
        <c:axId val="47754624"/>
      </c:barChart>
      <c:catAx>
        <c:axId val="4775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54624"/>
        <c:crosses val="autoZero"/>
        <c:auto val="1"/>
        <c:lblAlgn val="ctr"/>
        <c:lblOffset val="100"/>
        <c:noMultiLvlLbl val="0"/>
      </c:catAx>
      <c:valAx>
        <c:axId val="47754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5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2.9629517000000001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69088"/>
        <c:axId val="47770624"/>
      </c:barChart>
      <c:catAx>
        <c:axId val="4776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70624"/>
        <c:crosses val="autoZero"/>
        <c:auto val="1"/>
        <c:lblAlgn val="ctr"/>
        <c:lblOffset val="100"/>
        <c:noMultiLvlLbl val="0"/>
      </c:catAx>
      <c:valAx>
        <c:axId val="47770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6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29.367290000000001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2111104"/>
        <c:axId val="85066112"/>
      </c:barChart>
      <c:catAx>
        <c:axId val="8211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066112"/>
        <c:crosses val="autoZero"/>
        <c:auto val="1"/>
        <c:lblAlgn val="ctr"/>
        <c:lblOffset val="100"/>
        <c:noMultiLvlLbl val="0"/>
      </c:catAx>
      <c:valAx>
        <c:axId val="85066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211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246.5274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793280"/>
        <c:axId val="47794816"/>
      </c:barChart>
      <c:catAx>
        <c:axId val="4779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794816"/>
        <c:crosses val="autoZero"/>
        <c:auto val="1"/>
        <c:lblAlgn val="ctr"/>
        <c:lblOffset val="100"/>
        <c:noMultiLvlLbl val="0"/>
      </c:catAx>
      <c:valAx>
        <c:axId val="4779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79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54.408005000000003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817856"/>
        <c:axId val="47819392"/>
      </c:barChart>
      <c:catAx>
        <c:axId val="4781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819392"/>
        <c:crosses val="autoZero"/>
        <c:auto val="1"/>
        <c:lblAlgn val="ctr"/>
        <c:lblOffset val="100"/>
        <c:noMultiLvlLbl val="0"/>
      </c:catAx>
      <c:valAx>
        <c:axId val="4781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81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11.747999999999999</c:v>
                </c:pt>
                <c:pt idx="1">
                  <c:v>11.045999999999999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76448"/>
        <c:axId val="53577984"/>
      </c:barChart>
      <c:catAx>
        <c:axId val="535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77984"/>
        <c:crosses val="autoZero"/>
        <c:auto val="1"/>
        <c:lblAlgn val="ctr"/>
        <c:lblOffset val="100"/>
        <c:noMultiLvlLbl val="0"/>
      </c:catAx>
      <c:valAx>
        <c:axId val="5357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11.599836</c:v>
                </c:pt>
                <c:pt idx="1">
                  <c:v>13.448942000000001</c:v>
                </c:pt>
                <c:pt idx="2">
                  <c:v>13.637283999999999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679.40545999999995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4352"/>
        <c:axId val="53605888"/>
      </c:barChart>
      <c:catAx>
        <c:axId val="536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5888"/>
        <c:crosses val="autoZero"/>
        <c:auto val="1"/>
        <c:lblAlgn val="ctr"/>
        <c:lblOffset val="100"/>
        <c:noMultiLvlLbl val="0"/>
      </c:catAx>
      <c:valAx>
        <c:axId val="536058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21.546520000000001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556928"/>
        <c:axId val="69731456"/>
      </c:barChart>
      <c:catAx>
        <c:axId val="5655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31456"/>
        <c:crosses val="autoZero"/>
        <c:auto val="1"/>
        <c:lblAlgn val="ctr"/>
        <c:lblOffset val="100"/>
        <c:noMultiLvlLbl val="0"/>
      </c:catAx>
      <c:valAx>
        <c:axId val="6973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55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72.206000000000003</c:v>
                </c:pt>
                <c:pt idx="1">
                  <c:v>10.882</c:v>
                </c:pt>
                <c:pt idx="2">
                  <c:v>16.911999999999999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9753472"/>
        <c:axId val="69755264"/>
      </c:barChart>
      <c:catAx>
        <c:axId val="697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55264"/>
        <c:crosses val="autoZero"/>
        <c:auto val="1"/>
        <c:lblAlgn val="ctr"/>
        <c:lblOffset val="100"/>
        <c:noMultiLvlLbl val="0"/>
      </c:catAx>
      <c:valAx>
        <c:axId val="6975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1512.9462000000001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769472"/>
        <c:axId val="69779456"/>
      </c:barChart>
      <c:catAx>
        <c:axId val="6976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779456"/>
        <c:crosses val="autoZero"/>
        <c:auto val="1"/>
        <c:lblAlgn val="ctr"/>
        <c:lblOffset val="100"/>
        <c:noMultiLvlLbl val="0"/>
      </c:catAx>
      <c:valAx>
        <c:axId val="69779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76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123.56292999999999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59904"/>
        <c:axId val="70061440"/>
      </c:barChart>
      <c:catAx>
        <c:axId val="7005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61440"/>
        <c:crosses val="autoZero"/>
        <c:auto val="1"/>
        <c:lblAlgn val="ctr"/>
        <c:lblOffset val="100"/>
        <c:noMultiLvlLbl val="0"/>
      </c:catAx>
      <c:valAx>
        <c:axId val="70061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633.94449999999995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071808"/>
        <c:axId val="70073344"/>
      </c:barChart>
      <c:catAx>
        <c:axId val="7007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73344"/>
        <c:crosses val="autoZero"/>
        <c:auto val="1"/>
        <c:lblAlgn val="ctr"/>
        <c:lblOffset val="100"/>
        <c:noMultiLvlLbl val="0"/>
      </c:catAx>
      <c:valAx>
        <c:axId val="7007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07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4.8116884000000004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1312384"/>
        <c:axId val="101527936"/>
      </c:barChart>
      <c:catAx>
        <c:axId val="10131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527936"/>
        <c:crosses val="autoZero"/>
        <c:auto val="1"/>
        <c:lblAlgn val="ctr"/>
        <c:lblOffset val="100"/>
        <c:noMultiLvlLbl val="0"/>
      </c:catAx>
      <c:valAx>
        <c:axId val="101527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131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5462.1415999999999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0108288"/>
        <c:axId val="70109824"/>
      </c:barChart>
      <c:catAx>
        <c:axId val="7010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109824"/>
        <c:crosses val="autoZero"/>
        <c:auto val="1"/>
        <c:lblAlgn val="ctr"/>
        <c:lblOffset val="100"/>
        <c:noMultiLvlLbl val="0"/>
      </c:catAx>
      <c:valAx>
        <c:axId val="701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010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17.575223999999999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5744"/>
        <c:axId val="78977280"/>
      </c:barChart>
      <c:catAx>
        <c:axId val="7897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280"/>
        <c:crosses val="autoZero"/>
        <c:auto val="1"/>
        <c:lblAlgn val="ctr"/>
        <c:lblOffset val="100"/>
        <c:noMultiLvlLbl val="0"/>
      </c:catAx>
      <c:valAx>
        <c:axId val="7897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2.5912609999999998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9008128"/>
        <c:axId val="79009664"/>
      </c:barChart>
      <c:catAx>
        <c:axId val="7900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009664"/>
        <c:crosses val="autoZero"/>
        <c:auto val="1"/>
        <c:lblAlgn val="ctr"/>
        <c:lblOffset val="100"/>
        <c:noMultiLvlLbl val="0"/>
      </c:catAx>
      <c:valAx>
        <c:axId val="7900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900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388.31247000000002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455936"/>
        <c:axId val="103235968"/>
      </c:barChart>
      <c:catAx>
        <c:axId val="10245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235968"/>
        <c:crosses val="autoZero"/>
        <c:auto val="1"/>
        <c:lblAlgn val="ctr"/>
        <c:lblOffset val="100"/>
        <c:noMultiLvlLbl val="0"/>
      </c:catAx>
      <c:valAx>
        <c:axId val="10323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4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1.2535236999999999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403392"/>
        <c:axId val="113404928"/>
      </c:barChart>
      <c:catAx>
        <c:axId val="1134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404928"/>
        <c:crosses val="autoZero"/>
        <c:auto val="1"/>
        <c:lblAlgn val="ctr"/>
        <c:lblOffset val="100"/>
        <c:noMultiLvlLbl val="0"/>
      </c:catAx>
      <c:valAx>
        <c:axId val="113404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40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15.437860499999999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03072"/>
        <c:axId val="133292032"/>
      </c:barChart>
      <c:catAx>
        <c:axId val="1332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92032"/>
        <c:crosses val="autoZero"/>
        <c:auto val="1"/>
        <c:lblAlgn val="ctr"/>
        <c:lblOffset val="100"/>
        <c:noMultiLvlLbl val="0"/>
      </c:catAx>
      <c:valAx>
        <c:axId val="13329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2.5912609999999998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5955968"/>
        <c:axId val="135957504"/>
      </c:barChart>
      <c:catAx>
        <c:axId val="13595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5957504"/>
        <c:crosses val="autoZero"/>
        <c:auto val="1"/>
        <c:lblAlgn val="ctr"/>
        <c:lblOffset val="100"/>
        <c:noMultiLvlLbl val="0"/>
      </c:catAx>
      <c:valAx>
        <c:axId val="135957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59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647.27760000000001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52513920"/>
        <c:axId val="157410432"/>
      </c:barChart>
      <c:catAx>
        <c:axId val="15251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7410432"/>
        <c:crosses val="autoZero"/>
        <c:auto val="1"/>
        <c:lblAlgn val="ctr"/>
        <c:lblOffset val="100"/>
        <c:noMultiLvlLbl val="0"/>
      </c:catAx>
      <c:valAx>
        <c:axId val="157410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52513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7.7042380000000001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718848"/>
        <c:axId val="204720384"/>
      </c:barChart>
      <c:catAx>
        <c:axId val="20471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720384"/>
        <c:crosses val="autoZero"/>
        <c:auto val="1"/>
        <c:lblAlgn val="ctr"/>
        <c:lblOffset val="100"/>
        <c:noMultiLvlLbl val="0"/>
      </c:catAx>
      <c:valAx>
        <c:axId val="204720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71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김필녀, ID : H1900069)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18일 10:25:54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1512.9462000000001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57.370407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29.367290000000001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72.206000000000003</v>
      </c>
      <c r="G8" s="60">
        <f>'DRIs DATA 입력'!G8</f>
        <v>10.882</v>
      </c>
      <c r="H8" s="60">
        <f>'DRIs DATA 입력'!H8</f>
        <v>16.911999999999999</v>
      </c>
      <c r="I8" s="47"/>
      <c r="J8" s="60" t="s">
        <v>217</v>
      </c>
      <c r="K8" s="60">
        <f>'DRIs DATA 입력'!K8</f>
        <v>11.747999999999999</v>
      </c>
      <c r="L8" s="60">
        <f>'DRIs DATA 입력'!L8</f>
        <v>11.045999999999999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679.40545999999995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21.546520000000001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4.8116884000000004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388.31247000000002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123.56292999999999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1.5438132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1.2535236999999999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15.437860499999999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2.5912609999999998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647.27760000000001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7.7042380000000001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2.4308082999999998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1.4367635000000001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633.94449999999995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1092.2603999999999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5462.1415999999999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3924.2898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195.03198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149.63783000000001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17.575223999999999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10.538527500000001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1199.9558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0.10129408500000001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2.9629517000000001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246.5274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54.408005000000003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29" sqref="J29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277</v>
      </c>
      <c r="G1" s="63" t="s">
        <v>278</v>
      </c>
      <c r="H1" s="62" t="s">
        <v>279</v>
      </c>
    </row>
    <row r="3" spans="1:27">
      <c r="A3" s="72" t="s">
        <v>280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281</v>
      </c>
      <c r="B4" s="70"/>
      <c r="C4" s="70"/>
      <c r="E4" s="67" t="s">
        <v>282</v>
      </c>
      <c r="F4" s="68"/>
      <c r="G4" s="68"/>
      <c r="H4" s="69"/>
      <c r="J4" s="67" t="s">
        <v>283</v>
      </c>
      <c r="K4" s="68"/>
      <c r="L4" s="69"/>
      <c r="N4" s="70" t="s">
        <v>284</v>
      </c>
      <c r="O4" s="70"/>
      <c r="P4" s="70"/>
      <c r="Q4" s="70"/>
      <c r="R4" s="70"/>
      <c r="S4" s="70"/>
      <c r="U4" s="70" t="s">
        <v>285</v>
      </c>
      <c r="V4" s="70"/>
      <c r="W4" s="70"/>
      <c r="X4" s="70"/>
      <c r="Y4" s="70"/>
      <c r="Z4" s="70"/>
    </row>
    <row r="5" spans="1:27">
      <c r="A5" s="66"/>
      <c r="B5" s="66" t="s">
        <v>286</v>
      </c>
      <c r="C5" s="66" t="s">
        <v>287</v>
      </c>
      <c r="E5" s="66"/>
      <c r="F5" s="66" t="s">
        <v>288</v>
      </c>
      <c r="G5" s="66" t="s">
        <v>289</v>
      </c>
      <c r="H5" s="66" t="s">
        <v>290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287</v>
      </c>
      <c r="U5" s="66"/>
      <c r="V5" s="66" t="s">
        <v>293</v>
      </c>
      <c r="W5" s="66" t="s">
        <v>294</v>
      </c>
      <c r="X5" s="66" t="s">
        <v>295</v>
      </c>
      <c r="Y5" s="66" t="s">
        <v>296</v>
      </c>
      <c r="Z5" s="66" t="s">
        <v>287</v>
      </c>
    </row>
    <row r="6" spans="1:27">
      <c r="A6" s="66" t="s">
        <v>297</v>
      </c>
      <c r="B6" s="66">
        <v>1800</v>
      </c>
      <c r="C6" s="66">
        <v>1512.9462000000001</v>
      </c>
      <c r="E6" s="66" t="s">
        <v>298</v>
      </c>
      <c r="F6" s="66">
        <v>55</v>
      </c>
      <c r="G6" s="66">
        <v>15</v>
      </c>
      <c r="H6" s="66">
        <v>7</v>
      </c>
      <c r="J6" s="66" t="s">
        <v>298</v>
      </c>
      <c r="K6" s="66">
        <v>0.1</v>
      </c>
      <c r="L6" s="66">
        <v>4</v>
      </c>
      <c r="N6" s="66" t="s">
        <v>299</v>
      </c>
      <c r="O6" s="66">
        <v>40</v>
      </c>
      <c r="P6" s="66">
        <v>50</v>
      </c>
      <c r="Q6" s="66">
        <v>0</v>
      </c>
      <c r="R6" s="66">
        <v>0</v>
      </c>
      <c r="S6" s="66">
        <v>57.370407</v>
      </c>
      <c r="U6" s="66" t="s">
        <v>300</v>
      </c>
      <c r="V6" s="66">
        <v>0</v>
      </c>
      <c r="W6" s="66">
        <v>0</v>
      </c>
      <c r="X6" s="66">
        <v>20</v>
      </c>
      <c r="Y6" s="66">
        <v>0</v>
      </c>
      <c r="Z6" s="66">
        <v>29.367290000000001</v>
      </c>
    </row>
    <row r="7" spans="1:27">
      <c r="E7" s="66" t="s">
        <v>301</v>
      </c>
      <c r="F7" s="66">
        <v>65</v>
      </c>
      <c r="G7" s="66">
        <v>30</v>
      </c>
      <c r="H7" s="66">
        <v>20</v>
      </c>
      <c r="J7" s="66" t="s">
        <v>301</v>
      </c>
      <c r="K7" s="66">
        <v>1</v>
      </c>
      <c r="L7" s="66">
        <v>10</v>
      </c>
    </row>
    <row r="8" spans="1:27">
      <c r="E8" s="66" t="s">
        <v>302</v>
      </c>
      <c r="F8" s="66">
        <v>72.206000000000003</v>
      </c>
      <c r="G8" s="66">
        <v>10.882</v>
      </c>
      <c r="H8" s="66">
        <v>16.911999999999999</v>
      </c>
      <c r="J8" s="66" t="s">
        <v>302</v>
      </c>
      <c r="K8" s="66">
        <v>11.747999999999999</v>
      </c>
      <c r="L8" s="66">
        <v>11.045999999999999</v>
      </c>
    </row>
    <row r="13" spans="1:27">
      <c r="A13" s="71" t="s">
        <v>303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304</v>
      </c>
      <c r="B14" s="70"/>
      <c r="C14" s="70"/>
      <c r="D14" s="70"/>
      <c r="E14" s="70"/>
      <c r="F14" s="70"/>
      <c r="H14" s="70" t="s">
        <v>305</v>
      </c>
      <c r="I14" s="70"/>
      <c r="J14" s="70"/>
      <c r="K14" s="70"/>
      <c r="L14" s="70"/>
      <c r="M14" s="70"/>
      <c r="O14" s="70" t="s">
        <v>306</v>
      </c>
      <c r="P14" s="70"/>
      <c r="Q14" s="70"/>
      <c r="R14" s="70"/>
      <c r="S14" s="70"/>
      <c r="T14" s="70"/>
      <c r="V14" s="70" t="s">
        <v>307</v>
      </c>
      <c r="W14" s="70"/>
      <c r="X14" s="70"/>
      <c r="Y14" s="70"/>
      <c r="Z14" s="70"/>
      <c r="AA14" s="70"/>
    </row>
    <row r="15" spans="1:27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287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287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287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287</v>
      </c>
    </row>
    <row r="16" spans="1:27">
      <c r="A16" s="66" t="s">
        <v>308</v>
      </c>
      <c r="B16" s="66">
        <v>430</v>
      </c>
      <c r="C16" s="66">
        <v>600</v>
      </c>
      <c r="D16" s="66">
        <v>0</v>
      </c>
      <c r="E16" s="66">
        <v>3000</v>
      </c>
      <c r="F16" s="66">
        <v>679.40545999999995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21.546520000000001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4.8116884000000004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388.31247000000002</v>
      </c>
    </row>
    <row r="23" spans="1:62">
      <c r="A23" s="71" t="s">
        <v>309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310</v>
      </c>
      <c r="B24" s="70"/>
      <c r="C24" s="70"/>
      <c r="D24" s="70"/>
      <c r="E24" s="70"/>
      <c r="F24" s="70"/>
      <c r="H24" s="70" t="s">
        <v>311</v>
      </c>
      <c r="I24" s="70"/>
      <c r="J24" s="70"/>
      <c r="K24" s="70"/>
      <c r="L24" s="70"/>
      <c r="M24" s="70"/>
      <c r="O24" s="70" t="s">
        <v>312</v>
      </c>
      <c r="P24" s="70"/>
      <c r="Q24" s="70"/>
      <c r="R24" s="70"/>
      <c r="S24" s="70"/>
      <c r="T24" s="70"/>
      <c r="V24" s="70" t="s">
        <v>313</v>
      </c>
      <c r="W24" s="70"/>
      <c r="X24" s="70"/>
      <c r="Y24" s="70"/>
      <c r="Z24" s="70"/>
      <c r="AA24" s="70"/>
      <c r="AC24" s="70" t="s">
        <v>314</v>
      </c>
      <c r="AD24" s="70"/>
      <c r="AE24" s="70"/>
      <c r="AF24" s="70"/>
      <c r="AG24" s="70"/>
      <c r="AH24" s="70"/>
      <c r="AJ24" s="70" t="s">
        <v>315</v>
      </c>
      <c r="AK24" s="70"/>
      <c r="AL24" s="70"/>
      <c r="AM24" s="70"/>
      <c r="AN24" s="70"/>
      <c r="AO24" s="70"/>
      <c r="AQ24" s="70" t="s">
        <v>316</v>
      </c>
      <c r="AR24" s="70"/>
      <c r="AS24" s="70"/>
      <c r="AT24" s="70"/>
      <c r="AU24" s="70"/>
      <c r="AV24" s="70"/>
      <c r="AX24" s="70" t="s">
        <v>317</v>
      </c>
      <c r="AY24" s="70"/>
      <c r="AZ24" s="70"/>
      <c r="BA24" s="70"/>
      <c r="BB24" s="70"/>
      <c r="BC24" s="70"/>
      <c r="BE24" s="70" t="s">
        <v>318</v>
      </c>
      <c r="BF24" s="70"/>
      <c r="BG24" s="70"/>
      <c r="BH24" s="70"/>
      <c r="BI24" s="70"/>
      <c r="BJ24" s="70"/>
    </row>
    <row r="25" spans="1:62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287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287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287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287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287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287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287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287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287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123.56292999999999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1.5438132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1.2535236999999999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15.437860499999999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2.5912609999999998</v>
      </c>
      <c r="AJ26" s="66" t="s">
        <v>319</v>
      </c>
      <c r="AK26" s="66">
        <v>320</v>
      </c>
      <c r="AL26" s="66">
        <v>400</v>
      </c>
      <c r="AM26" s="66">
        <v>0</v>
      </c>
      <c r="AN26" s="66">
        <v>1000</v>
      </c>
      <c r="AO26" s="66">
        <v>647.27760000000001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7.7042380000000001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2.4308082999999998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1.4367635000000001</v>
      </c>
    </row>
    <row r="33" spans="1:68">
      <c r="A33" s="71" t="s">
        <v>320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321</v>
      </c>
      <c r="B34" s="70"/>
      <c r="C34" s="70"/>
      <c r="D34" s="70"/>
      <c r="E34" s="70"/>
      <c r="F34" s="70"/>
      <c r="H34" s="70" t="s">
        <v>322</v>
      </c>
      <c r="I34" s="70"/>
      <c r="J34" s="70"/>
      <c r="K34" s="70"/>
      <c r="L34" s="70"/>
      <c r="M34" s="70"/>
      <c r="O34" s="70" t="s">
        <v>323</v>
      </c>
      <c r="P34" s="70"/>
      <c r="Q34" s="70"/>
      <c r="R34" s="70"/>
      <c r="S34" s="70"/>
      <c r="T34" s="70"/>
      <c r="V34" s="70" t="s">
        <v>324</v>
      </c>
      <c r="W34" s="70"/>
      <c r="X34" s="70"/>
      <c r="Y34" s="70"/>
      <c r="Z34" s="70"/>
      <c r="AA34" s="70"/>
      <c r="AC34" s="70" t="s">
        <v>325</v>
      </c>
      <c r="AD34" s="70"/>
      <c r="AE34" s="70"/>
      <c r="AF34" s="70"/>
      <c r="AG34" s="70"/>
      <c r="AH34" s="70"/>
      <c r="AJ34" s="70" t="s">
        <v>326</v>
      </c>
      <c r="AK34" s="70"/>
      <c r="AL34" s="70"/>
      <c r="AM34" s="70"/>
      <c r="AN34" s="70"/>
      <c r="AO34" s="70"/>
    </row>
    <row r="35" spans="1:68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287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287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287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287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287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287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633.94449999999995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1092.2603999999999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5462.1415999999999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3924.2898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195.03198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149.63783000000001</v>
      </c>
    </row>
    <row r="43" spans="1:68">
      <c r="A43" s="71" t="s">
        <v>327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328</v>
      </c>
      <c r="B44" s="70"/>
      <c r="C44" s="70"/>
      <c r="D44" s="70"/>
      <c r="E44" s="70"/>
      <c r="F44" s="70"/>
      <c r="H44" s="70" t="s">
        <v>329</v>
      </c>
      <c r="I44" s="70"/>
      <c r="J44" s="70"/>
      <c r="K44" s="70"/>
      <c r="L44" s="70"/>
      <c r="M44" s="70"/>
      <c r="O44" s="70" t="s">
        <v>330</v>
      </c>
      <c r="P44" s="70"/>
      <c r="Q44" s="70"/>
      <c r="R44" s="70"/>
      <c r="S44" s="70"/>
      <c r="T44" s="70"/>
      <c r="V44" s="70" t="s">
        <v>331</v>
      </c>
      <c r="W44" s="70"/>
      <c r="X44" s="70"/>
      <c r="Y44" s="70"/>
      <c r="Z44" s="70"/>
      <c r="AA44" s="70"/>
      <c r="AC44" s="70" t="s">
        <v>332</v>
      </c>
      <c r="AD44" s="70"/>
      <c r="AE44" s="70"/>
      <c r="AF44" s="70"/>
      <c r="AG44" s="70"/>
      <c r="AH44" s="70"/>
      <c r="AJ44" s="70" t="s">
        <v>333</v>
      </c>
      <c r="AK44" s="70"/>
      <c r="AL44" s="70"/>
      <c r="AM44" s="70"/>
      <c r="AN44" s="70"/>
      <c r="AO44" s="70"/>
      <c r="AQ44" s="70" t="s">
        <v>334</v>
      </c>
      <c r="AR44" s="70"/>
      <c r="AS44" s="70"/>
      <c r="AT44" s="70"/>
      <c r="AU44" s="70"/>
      <c r="AV44" s="70"/>
      <c r="AX44" s="70" t="s">
        <v>335</v>
      </c>
      <c r="AY44" s="70"/>
      <c r="AZ44" s="70"/>
      <c r="BA44" s="70"/>
      <c r="BB44" s="70"/>
      <c r="BC44" s="70"/>
      <c r="BE44" s="70" t="s">
        <v>336</v>
      </c>
      <c r="BF44" s="70"/>
      <c r="BG44" s="70"/>
      <c r="BH44" s="70"/>
      <c r="BI44" s="70"/>
      <c r="BJ44" s="70"/>
    </row>
    <row r="45" spans="1:68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287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287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287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287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287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287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287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287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287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17.575223999999999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10.538527500000001</v>
      </c>
      <c r="O46" s="66" t="s">
        <v>337</v>
      </c>
      <c r="P46" s="66">
        <v>600</v>
      </c>
      <c r="Q46" s="66">
        <v>800</v>
      </c>
      <c r="R46" s="66">
        <v>0</v>
      </c>
      <c r="S46" s="66">
        <v>10000</v>
      </c>
      <c r="T46" s="66">
        <v>1199.9558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0.10129408500000001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2.9629517000000001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246.5274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54.408005000000003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5" sqref="E15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340</v>
      </c>
      <c r="B2" s="62" t="s">
        <v>341</v>
      </c>
      <c r="C2" s="62" t="s">
        <v>342</v>
      </c>
      <c r="D2" s="62">
        <v>53</v>
      </c>
      <c r="E2" s="62">
        <v>1512.9462000000001</v>
      </c>
      <c r="F2" s="62">
        <v>244.93835000000001</v>
      </c>
      <c r="G2" s="62">
        <v>36.913379999999997</v>
      </c>
      <c r="H2" s="62">
        <v>22.746998000000001</v>
      </c>
      <c r="I2" s="62">
        <v>14.16638</v>
      </c>
      <c r="J2" s="62">
        <v>57.370407</v>
      </c>
      <c r="K2" s="62">
        <v>31.017872000000001</v>
      </c>
      <c r="L2" s="62">
        <v>26.352535</v>
      </c>
      <c r="M2" s="62">
        <v>29.367290000000001</v>
      </c>
      <c r="N2" s="62">
        <v>3.0940463999999999</v>
      </c>
      <c r="O2" s="62">
        <v>15.934549000000001</v>
      </c>
      <c r="P2" s="62">
        <v>1139.9131</v>
      </c>
      <c r="Q2" s="62">
        <v>26.857081999999998</v>
      </c>
      <c r="R2" s="62">
        <v>679.40545999999995</v>
      </c>
      <c r="S2" s="62">
        <v>82.873329999999996</v>
      </c>
      <c r="T2" s="62">
        <v>7158.3860000000004</v>
      </c>
      <c r="U2" s="62">
        <v>4.8116884000000004</v>
      </c>
      <c r="V2" s="62">
        <v>21.546520000000001</v>
      </c>
      <c r="W2" s="62">
        <v>388.31247000000002</v>
      </c>
      <c r="X2" s="62">
        <v>123.56292999999999</v>
      </c>
      <c r="Y2" s="62">
        <v>1.5438132</v>
      </c>
      <c r="Z2" s="62">
        <v>1.2535236999999999</v>
      </c>
      <c r="AA2" s="62">
        <v>15.437860499999999</v>
      </c>
      <c r="AB2" s="62">
        <v>2.5912609999999998</v>
      </c>
      <c r="AC2" s="62">
        <v>647.27760000000001</v>
      </c>
      <c r="AD2" s="62">
        <v>7.7042380000000001</v>
      </c>
      <c r="AE2" s="62">
        <v>2.4308082999999998</v>
      </c>
      <c r="AF2" s="62">
        <v>1.4367635000000001</v>
      </c>
      <c r="AG2" s="62">
        <v>633.94449999999995</v>
      </c>
      <c r="AH2" s="62">
        <v>341.20505000000003</v>
      </c>
      <c r="AI2" s="62">
        <v>292.73944</v>
      </c>
      <c r="AJ2" s="62">
        <v>1092.2603999999999</v>
      </c>
      <c r="AK2" s="62">
        <v>5462.1415999999999</v>
      </c>
      <c r="AL2" s="62">
        <v>195.03198</v>
      </c>
      <c r="AM2" s="62">
        <v>3924.2898</v>
      </c>
      <c r="AN2" s="62">
        <v>149.63783000000001</v>
      </c>
      <c r="AO2" s="62">
        <v>17.575223999999999</v>
      </c>
      <c r="AP2" s="62">
        <v>13.063221</v>
      </c>
      <c r="AQ2" s="62">
        <v>4.5120034000000002</v>
      </c>
      <c r="AR2" s="62">
        <v>10.538527500000001</v>
      </c>
      <c r="AS2" s="62">
        <v>1199.9558</v>
      </c>
      <c r="AT2" s="62">
        <v>0.10129408500000001</v>
      </c>
      <c r="AU2" s="62">
        <v>2.9629517000000001</v>
      </c>
      <c r="AV2" s="62">
        <v>246.5274</v>
      </c>
      <c r="AW2" s="62">
        <v>54.408005000000003</v>
      </c>
      <c r="AX2" s="62">
        <v>0.16949961999999999</v>
      </c>
      <c r="AY2" s="62">
        <v>1.1409948999999999</v>
      </c>
      <c r="AZ2" s="62">
        <v>190.3784</v>
      </c>
      <c r="BA2" s="62">
        <v>38.691279999999999</v>
      </c>
      <c r="BB2" s="62">
        <v>11.599836</v>
      </c>
      <c r="BC2" s="62">
        <v>13.448942000000001</v>
      </c>
      <c r="BD2" s="62">
        <v>13.637283999999999</v>
      </c>
      <c r="BE2" s="62">
        <v>0.72215309999999999</v>
      </c>
      <c r="BF2" s="62">
        <v>4.2262363000000001</v>
      </c>
      <c r="BG2" s="62">
        <v>2.7754896000000001E-3</v>
      </c>
      <c r="BH2" s="62">
        <v>2.8950035999999998E-2</v>
      </c>
      <c r="BI2" s="62">
        <v>2.1571363999999999E-2</v>
      </c>
      <c r="BJ2" s="62">
        <v>7.5485579999999997E-2</v>
      </c>
      <c r="BK2" s="62">
        <v>2.1349920000000001E-4</v>
      </c>
      <c r="BL2" s="62">
        <v>0.36176862999999998</v>
      </c>
      <c r="BM2" s="62">
        <v>4.6548347000000003</v>
      </c>
      <c r="BN2" s="62">
        <v>1.2190694</v>
      </c>
      <c r="BO2" s="62">
        <v>62.433900000000001</v>
      </c>
      <c r="BP2" s="62">
        <v>13.108255</v>
      </c>
      <c r="BQ2" s="62">
        <v>20.138065000000001</v>
      </c>
      <c r="BR2" s="62">
        <v>69.99024</v>
      </c>
      <c r="BS2" s="62">
        <v>17.880172999999999</v>
      </c>
      <c r="BT2" s="62">
        <v>15.57185</v>
      </c>
      <c r="BU2" s="62">
        <v>4.2432501999999997E-2</v>
      </c>
      <c r="BV2" s="62">
        <v>8.6269899999999997E-2</v>
      </c>
      <c r="BW2" s="62">
        <v>1.0220343000000001</v>
      </c>
      <c r="BX2" s="62">
        <v>1.3563569</v>
      </c>
      <c r="BY2" s="62">
        <v>8.8057629999999998E-2</v>
      </c>
      <c r="BZ2" s="62">
        <v>2.7298566000000002E-4</v>
      </c>
      <c r="CA2" s="62">
        <v>0.53743280000000004</v>
      </c>
      <c r="CB2" s="62">
        <v>5.8901925000000001E-2</v>
      </c>
      <c r="CC2" s="62">
        <v>6.3537969999999999E-2</v>
      </c>
      <c r="CD2" s="62">
        <v>1.80132</v>
      </c>
      <c r="CE2" s="62">
        <v>4.9178769999999997E-2</v>
      </c>
      <c r="CF2" s="62">
        <v>0.22798177999999999</v>
      </c>
      <c r="CG2" s="62">
        <v>0</v>
      </c>
      <c r="CH2" s="62">
        <v>1.0963983E-2</v>
      </c>
      <c r="CI2" s="62">
        <v>0</v>
      </c>
      <c r="CJ2" s="62">
        <v>4.0203309999999997</v>
      </c>
      <c r="CK2" s="62">
        <v>8.9993590000000002E-3</v>
      </c>
      <c r="CL2" s="62">
        <v>0.46816117000000002</v>
      </c>
      <c r="CM2" s="62">
        <v>4.1471834000000003</v>
      </c>
      <c r="CN2" s="62">
        <v>1960.5552</v>
      </c>
      <c r="CO2" s="62">
        <v>3373.1212999999998</v>
      </c>
      <c r="CP2" s="62">
        <v>2455.8616000000002</v>
      </c>
      <c r="CQ2" s="62">
        <v>830.38480000000004</v>
      </c>
      <c r="CR2" s="62">
        <v>404.23329999999999</v>
      </c>
      <c r="CS2" s="62">
        <v>320.18558000000002</v>
      </c>
      <c r="CT2" s="62">
        <v>1912.3344</v>
      </c>
      <c r="CU2" s="62">
        <v>1329.4102</v>
      </c>
      <c r="CV2" s="62">
        <v>952.70309999999995</v>
      </c>
      <c r="CW2" s="62">
        <v>1539.6619000000001</v>
      </c>
      <c r="CX2" s="62">
        <v>429.63857999999999</v>
      </c>
      <c r="CY2" s="62">
        <v>2303.2892999999999</v>
      </c>
      <c r="CZ2" s="62">
        <v>1280.8859</v>
      </c>
      <c r="DA2" s="62">
        <v>2883.4564999999998</v>
      </c>
      <c r="DB2" s="62">
        <v>2586.837</v>
      </c>
      <c r="DC2" s="62">
        <v>4501.21</v>
      </c>
      <c r="DD2" s="62">
        <v>7071.5129999999999</v>
      </c>
      <c r="DE2" s="62">
        <v>1557.9899</v>
      </c>
      <c r="DF2" s="62">
        <v>2725.2024000000001</v>
      </c>
      <c r="DG2" s="62">
        <v>1695.6432</v>
      </c>
      <c r="DH2" s="62">
        <v>127.42686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38.691279999999999</v>
      </c>
      <c r="B6">
        <f>BB2</f>
        <v>11.599836</v>
      </c>
      <c r="C6">
        <f>BC2</f>
        <v>13.448942000000001</v>
      </c>
      <c r="D6">
        <f>BD2</f>
        <v>13.637283999999999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24092</v>
      </c>
      <c r="C2" s="57">
        <f ca="1">YEAR(TODAY())-YEAR(B2)+IF(TODAY()&gt;=DATE(YEAR(TODAY()),MONTH(B2),DAY(B2)),0,-1)</f>
        <v>54</v>
      </c>
      <c r="E2" s="53">
        <v>157</v>
      </c>
      <c r="F2" s="54" t="s">
        <v>40</v>
      </c>
      <c r="G2" s="53">
        <v>50</v>
      </c>
      <c r="H2" s="52" t="s">
        <v>42</v>
      </c>
      <c r="I2" s="73">
        <f>ROUND(G3/E3^2,1)</f>
        <v>20.3</v>
      </c>
    </row>
    <row r="3" spans="1:9">
      <c r="E3" s="52">
        <f>E2/100</f>
        <v>1.57</v>
      </c>
      <c r="F3" s="52" t="s">
        <v>41</v>
      </c>
      <c r="G3" s="52">
        <f>G2</f>
        <v>50</v>
      </c>
      <c r="H3" s="52" t="s">
        <v>42</v>
      </c>
      <c r="I3" s="73"/>
    </row>
    <row r="4" spans="1:9">
      <c r="A4" t="s">
        <v>274</v>
      </c>
    </row>
    <row r="5" spans="1:9">
      <c r="B5" s="61">
        <v>43739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김필녀, ID : H1900069)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18일 10:25:54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9" sqref="J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43739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54</v>
      </c>
      <c r="G12" s="152"/>
      <c r="H12" s="152"/>
      <c r="I12" s="152"/>
      <c r="K12" s="123">
        <f>'개인정보 및 신체계측 입력'!E2</f>
        <v>157</v>
      </c>
      <c r="L12" s="124"/>
      <c r="M12" s="117">
        <f>'개인정보 및 신체계측 입력'!G2</f>
        <v>50</v>
      </c>
      <c r="N12" s="118"/>
      <c r="O12" s="113" t="s">
        <v>272</v>
      </c>
      <c r="P12" s="107"/>
      <c r="Q12" s="110">
        <f>'개인정보 및 신체계측 입력'!I2</f>
        <v>20.3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김필녀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72.206000000000003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10.882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16.911999999999999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0.9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11</v>
      </c>
      <c r="L72" s="37" t="s">
        <v>54</v>
      </c>
      <c r="M72" s="37">
        <f>ROUND('DRIs DATA'!K8,1)</f>
        <v>11.7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90.59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179.55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123.56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172.75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79.239999999999995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364.14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175.75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2020-02-21T07:05:56Z</dcterms:modified>
</cp:coreProperties>
</file>