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<sst xmlns="http://schemas.openxmlformats.org/spreadsheetml/2006/main" count="692" uniqueCount="283">
  <si>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</si>
  <si>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</si>
  <si>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</si>
  <si>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</si>
  <si>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</si>
  <si>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</si>
  <si>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</si>
  <si>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</si>
  <si>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</si>
  <si>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</si>
  <si>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</si>
  <si>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</si>
  <si>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</si>
  <si>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</si>
  <si>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</si>
  <si>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</si>
  <si>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</si>
  <si>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</si>
  <si>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</si>
  <si>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</si>
  <si>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</si>
  <si>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</si>
  <si>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</si>
  <si>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</si>
  <si>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</si>
  <si>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</si>
  <si>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</si>
  <si>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</si>
  <si>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</si>
  <si>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</si>
  <si>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</si>
  <si>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</si>
  <si>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</si>
  <si>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</si>
  <si>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</si>
  <si>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</si>
  <si>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</si>
  <si>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</si>
  <si>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</si>
  <si>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</si>
  <si>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</si>
  <si>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</si>
  <si>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</si>
  <si>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</si>
  <si>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</si>
  <si>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</si>
  <si>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</si>
  <si>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</si>
  <si>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</si>
  <si>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</si>
  <si>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</si>
  <si>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</si>
  <si>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</si>
  <si>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</si>
  <si>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</si>
  <si>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</si>
  <si>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</si>
  <si>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</si>
  <si>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</si>
  <si>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</si>
  <si>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</si>
  <si>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</si>
  <si>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</si>
  <si>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</si>
  <si>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</si>
  <si>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</si>
  <si>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</si>
  <si>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</si>
  <si>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</si>
  <si>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</si>
  <si>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</si>
  <si>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</si>
  <si>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</si>
  <si>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</si>
  <si>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</si>
  <si>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</si>
  <si>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</si>
  <si>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</si>
  <si>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</si>
  <si>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</si>
  <si>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</si>
  <si>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</si>
  <si>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</si>
  <si>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</si>
  <si>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</si>
  <si>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</si>
  <si>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</si>
  <si>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</si>
  <si>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</si>
  <si>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</si>
  <si>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</si>
  <si>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</si>
  <si>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</si>
  <si>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</si>
  <si>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</si>
  <si>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</si>
  <si>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</si>
  <si>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</si>
  <si>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</si>
  <si>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</si>
  <si>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</si>
  <si>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</si>
  <si>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</si>
  <si>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</si>
  <si>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</si>
  <si>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</si>
  <si>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</si>
  <si>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</si>
  <si>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</si>
  <si>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</si>
  <si>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</si>
  <si>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</si>
  <si>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</si>
  <si>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</si>
  <si>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</si>
  <si>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</si>
  <si>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</si>
  <si>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</si>
  <si>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</si>
  <si>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</si>
  <si>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</si>
  <si>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</si>
  <si>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</si>
  <si>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</si>
  <si>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</si>
  <si>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</si>
  <si>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</si>
  <si>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</si>
  <si>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</si>
  <si>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</si>
  <si>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</si>
  <si>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</si>
  <si>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</si>
  <si>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</si>
  <si>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</si>
  <si>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</si>
  <si>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</si>
  <si>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</si>
  <si>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</si>
  <si>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</si>
  <si>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</si>
  <si>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</si>
  <si>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</si>
  <si>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</si>
  <si>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</si>
  <si>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</si>
  <si>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</si>
  <si>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</si>
  <si>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</si>
  <si>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</si>
  <si>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</si>
  <si>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</si>
  <si>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</si>
  <si>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</si>
  <si>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</si>
  <si>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</si>
  <si>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</si>
  <si>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</si>
  <si>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</si>
  <si>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</si>
  <si>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</si>
  <si>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</si>
  <si>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</si>
  <si>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</si>
  <si>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</si>
  <si>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</si>
  <si>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</si>
  <si>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</si>
  <si>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</si>
  <si>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</si>
  <si>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</si>
  <si>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</si>
  <si>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</si>
  <si>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</si>
  <si>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</si>
  <si>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</si>
  <si>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</si>
  <si>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</si>
  <si>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</si>
  <si>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</si>
  <si>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</si>
  <si>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</si>
  <si>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</si>
  <si>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</si>
  <si>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</si>
  <si>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</si>
  <si>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</si>
  <si>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</si>
  <si>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</si>
  <si>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</si>
  <si>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</si>
  <si>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</si>
  <si>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</si>
  <si>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</si>
  <si>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</si>
  <si>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</si>
  <si>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</si>
  <si>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</si>
  <si>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</si>
  <si>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</si>
  <si>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</si>
  <si>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</si>
  <si>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</si>
  <si>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</si>
  <si>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</si>
  <si>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</si>
  <si>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</si>
  <si>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</si>
  <si>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</si>
  <si>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</si>
  <si>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</si>
  <si>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</si>
  <si>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</si>
  <si>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</si>
  <si>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</si>
  <si>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</si>
  <si>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</si>
  <si>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</si>
  <si>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</si>
  <si>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</si>
  <si>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</si>
  <si>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</si>
  <si>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</si>
  <si>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</si>
  <si>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</si>
  <si>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</si>
  <si>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</si>
  <si>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</si>
  <si>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</si>
  <si>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</si>
  <si>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</si>
  <si>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</si>
  <si>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</si>
  <si>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</si>
  <si>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</si>
  <si>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</si>
  <si>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</si>
  <si>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</si>
  <si>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</si>
  <si>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</si>
  <si>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</si>
  <si>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</si>
  <si>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</si>
  <si>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</si>
  <si>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</si>
  <si>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</si>
  <si>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</si>
  <si>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</si>
  <si>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</si>
  <si>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</si>
  <si>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</si>
  <si>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</si>
  <si>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</si>
  <si>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</si>
  <si>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</si>
  <si>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</si>
  <si>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</si>
  <si>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</si>
  <si>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</si>
  <si>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</si>
  <si>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</si>
  <si>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</si>
  <si>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</si>
  <si>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</si>
  <si>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</si>
  <si>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</si>
  <si>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</si>
  <si>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</si>
  <si>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</si>
  <si>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</si>
  <si>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</si>
  <si>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</si>
  <si>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</si>
  <si>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</si>
  <si>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</si>
  <si>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</si>
  <si>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</si>
  <si>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최경미, ID : H1900083)</t>
  </si>
  <si>
    <t>출력시각</t>
  </si>
  <si>
    <t>2020년 03월 11일 13:48:13</t>
  </si>
  <si>
    <t>H1900083</t>
  </si>
  <si>
    <t>최경미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</si>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</sst>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67.679184000000006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900928"/>
        <c:axId val="215902464"/>
      </c:barChart>
      <c:catAx>
        <c:axId val="2159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02464"/>
        <c:crosses val="autoZero"/>
        <c:auto val="1"/>
        <c:lblAlgn val="ctr"/>
        <c:lblOffset val="100"/>
        <c:noMultiLvlLbl val="0"/>
      </c:catAx>
      <c:valAx>
        <c:axId val="21590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9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2.9317419999999998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48576"/>
        <c:axId val="217050112"/>
      </c:barChart>
      <c:catAx>
        <c:axId val="2170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50112"/>
        <c:crosses val="autoZero"/>
        <c:auto val="1"/>
        <c:lblAlgn val="ctr"/>
        <c:lblOffset val="100"/>
        <c:noMultiLvlLbl val="0"/>
      </c:catAx>
      <c:valAx>
        <c:axId val="21705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4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6.1662239999999997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00672"/>
        <c:axId val="217102208"/>
      </c:barChart>
      <c:catAx>
        <c:axId val="2171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02208"/>
        <c:crosses val="autoZero"/>
        <c:auto val="1"/>
        <c:lblAlgn val="ctr"/>
        <c:lblOffset val="100"/>
        <c:noMultiLvlLbl val="0"/>
      </c:catAx>
      <c:valAx>
        <c:axId val="21710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1332.9169999999999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15648"/>
        <c:axId val="216625920"/>
      </c:barChart>
      <c:catAx>
        <c:axId val="21711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625920"/>
        <c:crosses val="autoZero"/>
        <c:auto val="1"/>
        <c:lblAlgn val="ctr"/>
        <c:lblOffset val="100"/>
        <c:noMultiLvlLbl val="0"/>
      </c:catAx>
      <c:valAx>
        <c:axId val="21662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5831.1559999999999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655744"/>
        <c:axId val="216657280"/>
      </c:barChart>
      <c:catAx>
        <c:axId val="21665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657280"/>
        <c:crosses val="autoZero"/>
        <c:auto val="1"/>
        <c:lblAlgn val="ctr"/>
        <c:lblOffset val="100"/>
        <c:noMultiLvlLbl val="0"/>
      </c:catAx>
      <c:valAx>
        <c:axId val="2166572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6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87.362269999999995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703744"/>
        <c:axId val="216705280"/>
      </c:barChart>
      <c:catAx>
        <c:axId val="2167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05280"/>
        <c:crosses val="autoZero"/>
        <c:auto val="1"/>
        <c:lblAlgn val="ctr"/>
        <c:lblOffset val="100"/>
        <c:noMultiLvlLbl val="0"/>
      </c:catAx>
      <c:valAx>
        <c:axId val="21670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70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174.92764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722816"/>
        <c:axId val="216749184"/>
      </c:barChart>
      <c:catAx>
        <c:axId val="21672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49184"/>
        <c:crosses val="autoZero"/>
        <c:auto val="1"/>
        <c:lblAlgn val="ctr"/>
        <c:lblOffset val="100"/>
        <c:noMultiLvlLbl val="0"/>
      </c:catAx>
      <c:valAx>
        <c:axId val="21674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7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12.353184000000001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779008"/>
        <c:axId val="216788992"/>
      </c:barChart>
      <c:catAx>
        <c:axId val="2167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88992"/>
        <c:crosses val="autoZero"/>
        <c:auto val="1"/>
        <c:lblAlgn val="ctr"/>
        <c:lblOffset val="100"/>
        <c:noMultiLvlLbl val="0"/>
      </c:catAx>
      <c:valAx>
        <c:axId val="216788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7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2041.3634999999999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420928"/>
        <c:axId val="217422464"/>
      </c:barChart>
      <c:catAx>
        <c:axId val="21742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422464"/>
        <c:crosses val="autoZero"/>
        <c:auto val="1"/>
        <c:lblAlgn val="ctr"/>
        <c:lblOffset val="100"/>
        <c:noMultiLvlLbl val="0"/>
      </c:catAx>
      <c:valAx>
        <c:axId val="217422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4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0.23164935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98592"/>
        <c:axId val="217200128"/>
      </c:barChart>
      <c:catAx>
        <c:axId val="21719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00128"/>
        <c:crosses val="autoZero"/>
        <c:auto val="1"/>
        <c:lblAlgn val="ctr"/>
        <c:lblOffset val="100"/>
        <c:noMultiLvlLbl val="0"/>
      </c:catAx>
      <c:valAx>
        <c:axId val="21720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9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4.3324030000000002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221760"/>
        <c:axId val="217235840"/>
      </c:barChart>
      <c:catAx>
        <c:axId val="21722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35840"/>
        <c:crosses val="autoZero"/>
        <c:auto val="1"/>
        <c:lblAlgn val="ctr"/>
        <c:lblOffset val="100"/>
        <c:noMultiLvlLbl val="0"/>
      </c:catAx>
      <c:valAx>
        <c:axId val="21723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2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39.750988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468864"/>
        <c:axId val="216478848"/>
      </c:barChart>
      <c:catAx>
        <c:axId val="2164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478848"/>
        <c:crosses val="autoZero"/>
        <c:auto val="1"/>
        <c:lblAlgn val="ctr"/>
        <c:lblOffset val="100"/>
        <c:noMultiLvlLbl val="0"/>
      </c:catAx>
      <c:valAx>
        <c:axId val="216478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4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65.82011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265664"/>
        <c:axId val="217267200"/>
      </c:barChart>
      <c:catAx>
        <c:axId val="2172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67200"/>
        <c:crosses val="autoZero"/>
        <c:auto val="1"/>
        <c:lblAlgn val="ctr"/>
        <c:lblOffset val="100"/>
        <c:noMultiLvlLbl val="0"/>
      </c:catAx>
      <c:valAx>
        <c:axId val="21726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2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68.141379999999998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330432"/>
        <c:axId val="217331968"/>
      </c:barChart>
      <c:catAx>
        <c:axId val="21733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331968"/>
        <c:crosses val="autoZero"/>
        <c:auto val="1"/>
        <c:lblAlgn val="ctr"/>
        <c:lblOffset val="100"/>
        <c:noMultiLvlLbl val="0"/>
      </c:catAx>
      <c:valAx>
        <c:axId val="21733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33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6.28</c:v>
                </c:pt>
                <c:pt idx="1">
                  <c:v>7.2530000000000001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7378816"/>
        <c:axId val="217380352"/>
      </c:barChart>
      <c:catAx>
        <c:axId val="21737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380352"/>
        <c:crosses val="autoZero"/>
        <c:auto val="1"/>
        <c:lblAlgn val="ctr"/>
        <c:lblOffset val="100"/>
        <c:noMultiLvlLbl val="0"/>
      </c:catAx>
      <c:valAx>
        <c:axId val="21738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37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8.2627389999999998</c:v>
                </c:pt>
                <c:pt idx="1">
                  <c:v>11.901017</c:v>
                </c:pt>
                <c:pt idx="2">
                  <c:v>14.246403000000001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707.52295000000004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546112"/>
        <c:axId val="217796608"/>
      </c:barChart>
      <c:catAx>
        <c:axId val="21554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796608"/>
        <c:crosses val="autoZero"/>
        <c:auto val="1"/>
        <c:lblAlgn val="ctr"/>
        <c:lblOffset val="100"/>
        <c:noMultiLvlLbl val="0"/>
      </c:catAx>
      <c:valAx>
        <c:axId val="217796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54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23.195247999999999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818240"/>
        <c:axId val="217819776"/>
      </c:barChart>
      <c:catAx>
        <c:axId val="2178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819776"/>
        <c:crosses val="autoZero"/>
        <c:auto val="1"/>
        <c:lblAlgn val="ctr"/>
        <c:lblOffset val="100"/>
        <c:noMultiLvlLbl val="0"/>
      </c:catAx>
      <c:valAx>
        <c:axId val="21781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81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81.417000000000002</c:v>
                </c:pt>
                <c:pt idx="1">
                  <c:v>7.141</c:v>
                </c:pt>
                <c:pt idx="2">
                  <c:v>11.442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7871104"/>
        <c:axId val="217872640"/>
      </c:barChart>
      <c:catAx>
        <c:axId val="2178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872640"/>
        <c:crosses val="autoZero"/>
        <c:auto val="1"/>
        <c:lblAlgn val="ctr"/>
        <c:lblOffset val="100"/>
        <c:noMultiLvlLbl val="0"/>
      </c:catAx>
      <c:valAx>
        <c:axId val="21787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8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2498.3470000000002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928064"/>
        <c:axId val="217929600"/>
      </c:barChart>
      <c:catAx>
        <c:axId val="21792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929600"/>
        <c:crosses val="autoZero"/>
        <c:auto val="1"/>
        <c:lblAlgn val="ctr"/>
        <c:lblOffset val="100"/>
        <c:noMultiLvlLbl val="0"/>
      </c:catAx>
      <c:valAx>
        <c:axId val="21792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92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284.04509999999999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951232"/>
        <c:axId val="217957120"/>
      </c:barChart>
      <c:catAx>
        <c:axId val="2179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957120"/>
        <c:crosses val="autoZero"/>
        <c:auto val="1"/>
        <c:lblAlgn val="ctr"/>
        <c:lblOffset val="100"/>
        <c:noMultiLvlLbl val="0"/>
      </c:catAx>
      <c:valAx>
        <c:axId val="21795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9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466.39211999999998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995136"/>
        <c:axId val="217996672"/>
      </c:barChart>
      <c:catAx>
        <c:axId val="21799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996672"/>
        <c:crosses val="autoZero"/>
        <c:auto val="1"/>
        <c:lblAlgn val="ctr"/>
        <c:lblOffset val="100"/>
        <c:noMultiLvlLbl val="0"/>
      </c:catAx>
      <c:valAx>
        <c:axId val="2179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9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2.5042639000000002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512768"/>
        <c:axId val="216522752"/>
      </c:barChart>
      <c:catAx>
        <c:axId val="21651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22752"/>
        <c:crosses val="autoZero"/>
        <c:auto val="1"/>
        <c:lblAlgn val="ctr"/>
        <c:lblOffset val="100"/>
        <c:noMultiLvlLbl val="0"/>
      </c:catAx>
      <c:valAx>
        <c:axId val="21652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5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4835.4989999999998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051328"/>
        <c:axId val="218052864"/>
      </c:barChart>
      <c:catAx>
        <c:axId val="2180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052864"/>
        <c:crosses val="autoZero"/>
        <c:auto val="1"/>
        <c:lblAlgn val="ctr"/>
        <c:lblOffset val="100"/>
        <c:noMultiLvlLbl val="0"/>
      </c:catAx>
      <c:valAx>
        <c:axId val="21805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0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19.459814000000001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066304"/>
        <c:axId val="218072192"/>
      </c:barChart>
      <c:catAx>
        <c:axId val="21806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072192"/>
        <c:crosses val="autoZero"/>
        <c:auto val="1"/>
        <c:lblAlgn val="ctr"/>
        <c:lblOffset val="100"/>
        <c:noMultiLvlLbl val="0"/>
      </c:catAx>
      <c:valAx>
        <c:axId val="21807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06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2.7345079999999999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257664"/>
        <c:axId val="218267648"/>
      </c:barChart>
      <c:catAx>
        <c:axId val="21825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267648"/>
        <c:crosses val="autoZero"/>
        <c:auto val="1"/>
        <c:lblAlgn val="ctr"/>
        <c:lblOffset val="100"/>
        <c:noMultiLvlLbl val="0"/>
      </c:catAx>
      <c:valAx>
        <c:axId val="21826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2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288.25223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414848"/>
        <c:axId val="216424832"/>
      </c:barChart>
      <c:catAx>
        <c:axId val="2164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424832"/>
        <c:crosses val="autoZero"/>
        <c:auto val="1"/>
        <c:lblAlgn val="ctr"/>
        <c:lblOffset val="100"/>
        <c:noMultiLvlLbl val="0"/>
      </c:catAx>
      <c:valAx>
        <c:axId val="21642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4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1.4073926000000001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797184"/>
        <c:axId val="216798720"/>
      </c:barChart>
      <c:catAx>
        <c:axId val="21679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98720"/>
        <c:crosses val="autoZero"/>
        <c:auto val="1"/>
        <c:lblAlgn val="ctr"/>
        <c:lblOffset val="100"/>
        <c:noMultiLvlLbl val="0"/>
      </c:catAx>
      <c:valAx>
        <c:axId val="21679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7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20.759235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20352"/>
        <c:axId val="216834432"/>
      </c:barChart>
      <c:catAx>
        <c:axId val="21682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34432"/>
        <c:crosses val="autoZero"/>
        <c:auto val="1"/>
        <c:lblAlgn val="ctr"/>
        <c:lblOffset val="100"/>
        <c:noMultiLvlLbl val="0"/>
      </c:catAx>
      <c:valAx>
        <c:axId val="21683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2.7345079999999999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5696"/>
        <c:axId val="216927232"/>
      </c:barChart>
      <c:catAx>
        <c:axId val="21692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27232"/>
        <c:crosses val="autoZero"/>
        <c:auto val="1"/>
        <c:lblAlgn val="ctr"/>
        <c:lblOffset val="100"/>
        <c:noMultiLvlLbl val="0"/>
      </c:catAx>
      <c:valAx>
        <c:axId val="21692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720.72753999999998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85984"/>
        <c:axId val="216987520"/>
      </c:barChart>
      <c:catAx>
        <c:axId val="2169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87520"/>
        <c:crosses val="autoZero"/>
        <c:auto val="1"/>
        <c:lblAlgn val="ctr"/>
        <c:lblOffset val="100"/>
        <c:noMultiLvlLbl val="0"/>
      </c:catAx>
      <c:valAx>
        <c:axId val="21698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8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6.8887257999999996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4672"/>
        <c:axId val="217031040"/>
      </c:barChart>
      <c:catAx>
        <c:axId val="217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31040"/>
        <c:crosses val="autoZero"/>
        <c:auto val="1"/>
        <c:lblAlgn val="ctr"/>
        <c:lblOffset val="100"/>
        <c:noMultiLvlLbl val="0"/>
      </c:catAx>
      <c:valAx>
        <c:axId val="21703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최경미, ID : H1900083)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13:48:13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2498.3470000000002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67.679184000000006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39.750988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81.417000000000002</v>
      </c>
      <c r="G8" s="60">
        <f>'DRIs DATA 입력'!G8</f>
        <v>7.141</v>
      </c>
      <c r="H8" s="60">
        <f>'DRIs DATA 입력'!H8</f>
        <v>11.442</v>
      </c>
      <c r="I8" s="47"/>
      <c r="J8" s="60" t="s">
        <v>217</v>
      </c>
      <c r="K8" s="60">
        <f>'DRIs DATA 입력'!K8</f>
        <v>6.28</v>
      </c>
      <c r="L8" s="60">
        <f>'DRIs DATA 입력'!L8</f>
        <v>7.2530000000000001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707.52295000000004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23.195247999999999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2.5042639000000002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288.25223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284.04509999999999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2.2116628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1.4073926000000001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20.759235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2.7345079999999999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720.72753999999998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6.8887257999999996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2.9317419999999998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6.1662239999999997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466.39211999999998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1332.9169999999999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4835.4989999999998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5831.1559999999999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87.362269999999995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174.92764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19.459814000000001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12.353184000000001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2041.3634999999999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0.23164935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4.3324030000000002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65.82011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68.141379999999998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>
      <c r="A4" s="69" t="s">
        <v>57</v>
      </c>
      <c r="B4" s="69"/>
      <c r="C4" s="69"/>
      <c r="D4" s="64"/>
      <c r="E4" s="71" t="s">
        <v>199</v>
      </c>
      <c r="F4" s="72"/>
      <c r="G4" s="72"/>
      <c r="H4" s="73"/>
      <c r="I4" s="64"/>
      <c r="J4" s="71" t="s">
        <v>200</v>
      </c>
      <c r="K4" s="72"/>
      <c r="L4" s="73"/>
      <c r="M4" s="64"/>
      <c r="N4" s="69" t="s">
        <v>201</v>
      </c>
      <c r="O4" s="69"/>
      <c r="P4" s="69"/>
      <c r="Q4" s="69"/>
      <c r="R4" s="69"/>
      <c r="S4" s="69"/>
      <c r="T4" s="64"/>
      <c r="U4" s="69" t="s">
        <v>202</v>
      </c>
      <c r="V4" s="69"/>
      <c r="W4" s="69"/>
      <c r="X4" s="69"/>
      <c r="Y4" s="69"/>
      <c r="Z4" s="69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1800</v>
      </c>
      <c r="C6" s="66">
        <v>2498.3470000000002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67.679184000000006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39.750988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81.417000000000002</v>
      </c>
      <c r="G8" s="66">
        <v>7.141</v>
      </c>
      <c r="H8" s="66">
        <v>11.442</v>
      </c>
      <c r="I8" s="64"/>
      <c r="J8" s="66" t="s">
        <v>217</v>
      </c>
      <c r="K8" s="66">
        <v>6.28</v>
      </c>
      <c r="L8" s="66">
        <v>7.2530000000000001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219</v>
      </c>
      <c r="B14" s="69"/>
      <c r="C14" s="69"/>
      <c r="D14" s="69"/>
      <c r="E14" s="69"/>
      <c r="F14" s="69"/>
      <c r="G14" s="64"/>
      <c r="H14" s="69" t="s">
        <v>220</v>
      </c>
      <c r="I14" s="69"/>
      <c r="J14" s="69"/>
      <c r="K14" s="69"/>
      <c r="L14" s="69"/>
      <c r="M14" s="69"/>
      <c r="N14" s="64"/>
      <c r="O14" s="69" t="s">
        <v>221</v>
      </c>
      <c r="P14" s="69"/>
      <c r="Q14" s="69"/>
      <c r="R14" s="69"/>
      <c r="S14" s="69"/>
      <c r="T14" s="69"/>
      <c r="U14" s="64"/>
      <c r="V14" s="69" t="s">
        <v>222</v>
      </c>
      <c r="W14" s="69"/>
      <c r="X14" s="69"/>
      <c r="Y14" s="69"/>
      <c r="Z14" s="69"/>
      <c r="AA14" s="69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707.52295000000004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23.195247999999999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2.5042639000000002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288.25223</v>
      </c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64"/>
      <c r="H24" s="69" t="s">
        <v>226</v>
      </c>
      <c r="I24" s="69"/>
      <c r="J24" s="69"/>
      <c r="K24" s="69"/>
      <c r="L24" s="69"/>
      <c r="M24" s="69"/>
      <c r="N24" s="64"/>
      <c r="O24" s="69" t="s">
        <v>227</v>
      </c>
      <c r="P24" s="69"/>
      <c r="Q24" s="69"/>
      <c r="R24" s="69"/>
      <c r="S24" s="69"/>
      <c r="T24" s="69"/>
      <c r="U24" s="64"/>
      <c r="V24" s="69" t="s">
        <v>228</v>
      </c>
      <c r="W24" s="69"/>
      <c r="X24" s="69"/>
      <c r="Y24" s="69"/>
      <c r="Z24" s="69"/>
      <c r="AA24" s="69"/>
      <c r="AB24" s="64"/>
      <c r="AC24" s="69" t="s">
        <v>229</v>
      </c>
      <c r="AD24" s="69"/>
      <c r="AE24" s="69"/>
      <c r="AF24" s="69"/>
      <c r="AG24" s="69"/>
      <c r="AH24" s="69"/>
      <c r="AI24" s="64"/>
      <c r="AJ24" s="69" t="s">
        <v>230</v>
      </c>
      <c r="AK24" s="69"/>
      <c r="AL24" s="69"/>
      <c r="AM24" s="69"/>
      <c r="AN24" s="69"/>
      <c r="AO24" s="69"/>
      <c r="AP24" s="64"/>
      <c r="AQ24" s="69" t="s">
        <v>231</v>
      </c>
      <c r="AR24" s="69"/>
      <c r="AS24" s="69"/>
      <c r="AT24" s="69"/>
      <c r="AU24" s="69"/>
      <c r="AV24" s="69"/>
      <c r="AW24" s="64"/>
      <c r="AX24" s="69" t="s">
        <v>232</v>
      </c>
      <c r="AY24" s="69"/>
      <c r="AZ24" s="69"/>
      <c r="BA24" s="69"/>
      <c r="BB24" s="69"/>
      <c r="BC24" s="69"/>
      <c r="BD24" s="64"/>
      <c r="BE24" s="69" t="s">
        <v>233</v>
      </c>
      <c r="BF24" s="69"/>
      <c r="BG24" s="69"/>
      <c r="BH24" s="69"/>
      <c r="BI24" s="69"/>
      <c r="BJ24" s="69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284.04509999999999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2.2116628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1.4073926000000001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20.759235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2.7345079999999999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720.72753999999998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6.8887257999999996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2.9317419999999998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6.1662239999999997</v>
      </c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69" t="s">
        <v>236</v>
      </c>
      <c r="B34" s="69"/>
      <c r="C34" s="69"/>
      <c r="D34" s="69"/>
      <c r="E34" s="69"/>
      <c r="F34" s="69"/>
      <c r="G34" s="64"/>
      <c r="H34" s="69" t="s">
        <v>237</v>
      </c>
      <c r="I34" s="69"/>
      <c r="J34" s="69"/>
      <c r="K34" s="69"/>
      <c r="L34" s="69"/>
      <c r="M34" s="69"/>
      <c r="N34" s="64"/>
      <c r="O34" s="69" t="s">
        <v>238</v>
      </c>
      <c r="P34" s="69"/>
      <c r="Q34" s="69"/>
      <c r="R34" s="69"/>
      <c r="S34" s="69"/>
      <c r="T34" s="69"/>
      <c r="U34" s="64"/>
      <c r="V34" s="69" t="s">
        <v>239</v>
      </c>
      <c r="W34" s="69"/>
      <c r="X34" s="69"/>
      <c r="Y34" s="69"/>
      <c r="Z34" s="69"/>
      <c r="AA34" s="69"/>
      <c r="AB34" s="64"/>
      <c r="AC34" s="69" t="s">
        <v>240</v>
      </c>
      <c r="AD34" s="69"/>
      <c r="AE34" s="69"/>
      <c r="AF34" s="69"/>
      <c r="AG34" s="69"/>
      <c r="AH34" s="69"/>
      <c r="AI34" s="64"/>
      <c r="AJ34" s="69" t="s">
        <v>241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466.39211999999998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1332.9169999999999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4835.4989999999998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5831.1559999999999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87.362269999999995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174.92764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243</v>
      </c>
      <c r="B44" s="69"/>
      <c r="C44" s="69"/>
      <c r="D44" s="69"/>
      <c r="E44" s="69"/>
      <c r="F44" s="69"/>
      <c r="G44" s="64"/>
      <c r="H44" s="69" t="s">
        <v>244</v>
      </c>
      <c r="I44" s="69"/>
      <c r="J44" s="69"/>
      <c r="K44" s="69"/>
      <c r="L44" s="69"/>
      <c r="M44" s="69"/>
      <c r="N44" s="64"/>
      <c r="O44" s="69" t="s">
        <v>245</v>
      </c>
      <c r="P44" s="69"/>
      <c r="Q44" s="69"/>
      <c r="R44" s="69"/>
      <c r="S44" s="69"/>
      <c r="T44" s="69"/>
      <c r="U44" s="64"/>
      <c r="V44" s="69" t="s">
        <v>246</v>
      </c>
      <c r="W44" s="69"/>
      <c r="X44" s="69"/>
      <c r="Y44" s="69"/>
      <c r="Z44" s="69"/>
      <c r="AA44" s="69"/>
      <c r="AB44" s="64"/>
      <c r="AC44" s="69" t="s">
        <v>247</v>
      </c>
      <c r="AD44" s="69"/>
      <c r="AE44" s="69"/>
      <c r="AF44" s="69"/>
      <c r="AG44" s="69"/>
      <c r="AH44" s="69"/>
      <c r="AI44" s="64"/>
      <c r="AJ44" s="69" t="s">
        <v>248</v>
      </c>
      <c r="AK44" s="69"/>
      <c r="AL44" s="69"/>
      <c r="AM44" s="69"/>
      <c r="AN44" s="69"/>
      <c r="AO44" s="69"/>
      <c r="AP44" s="64"/>
      <c r="AQ44" s="69" t="s">
        <v>249</v>
      </c>
      <c r="AR44" s="69"/>
      <c r="AS44" s="69"/>
      <c r="AT44" s="69"/>
      <c r="AU44" s="69"/>
      <c r="AV44" s="69"/>
      <c r="AW44" s="64"/>
      <c r="AX44" s="69" t="s">
        <v>250</v>
      </c>
      <c r="AY44" s="69"/>
      <c r="AZ44" s="69"/>
      <c r="BA44" s="69"/>
      <c r="BB44" s="69"/>
      <c r="BC44" s="69"/>
      <c r="BD44" s="64"/>
      <c r="BE44" s="69" t="s">
        <v>251</v>
      </c>
      <c r="BF44" s="69"/>
      <c r="BG44" s="69"/>
      <c r="BH44" s="69"/>
      <c r="BI44" s="69"/>
      <c r="BJ44" s="69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19.459814000000001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12.353184000000001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2041.3634999999999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0.23164935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4.3324030000000002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65.82011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68.141379999999998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62</v>
      </c>
      <c r="E2" s="64">
        <v>2498.3470000000002</v>
      </c>
      <c r="F2" s="64">
        <v>481.56432999999998</v>
      </c>
      <c r="G2" s="64">
        <v>42.235252000000003</v>
      </c>
      <c r="H2" s="64">
        <v>29.694786000000001</v>
      </c>
      <c r="I2" s="64">
        <v>12.540468000000001</v>
      </c>
      <c r="J2" s="64">
        <v>67.679184000000006</v>
      </c>
      <c r="K2" s="64">
        <v>44.480690000000003</v>
      </c>
      <c r="L2" s="64">
        <v>23.198494</v>
      </c>
      <c r="M2" s="64">
        <v>39.750988</v>
      </c>
      <c r="N2" s="64">
        <v>4.8585700000000003</v>
      </c>
      <c r="O2" s="64">
        <v>25.758064000000001</v>
      </c>
      <c r="P2" s="64">
        <v>2356.9472999999998</v>
      </c>
      <c r="Q2" s="64">
        <v>29.165188000000001</v>
      </c>
      <c r="R2" s="64">
        <v>707.52295000000004</v>
      </c>
      <c r="S2" s="64">
        <v>51.497959999999999</v>
      </c>
      <c r="T2" s="64">
        <v>7872.2924999999996</v>
      </c>
      <c r="U2" s="64">
        <v>2.5042639000000002</v>
      </c>
      <c r="V2" s="64">
        <v>23.195247999999999</v>
      </c>
      <c r="W2" s="64">
        <v>288.25223</v>
      </c>
      <c r="X2" s="64">
        <v>284.04509999999999</v>
      </c>
      <c r="Y2" s="64">
        <v>2.2116628</v>
      </c>
      <c r="Z2" s="64">
        <v>1.4073926000000001</v>
      </c>
      <c r="AA2" s="64">
        <v>20.759235</v>
      </c>
      <c r="AB2" s="64">
        <v>2.7345079999999999</v>
      </c>
      <c r="AC2" s="64">
        <v>720.72753999999998</v>
      </c>
      <c r="AD2" s="64">
        <v>6.8887257999999996</v>
      </c>
      <c r="AE2" s="64">
        <v>2.9317419999999998</v>
      </c>
      <c r="AF2" s="64">
        <v>6.1662239999999997</v>
      </c>
      <c r="AG2" s="64">
        <v>466.39211999999998</v>
      </c>
      <c r="AH2" s="64">
        <v>344.14409999999998</v>
      </c>
      <c r="AI2" s="64">
        <v>122.24800999999999</v>
      </c>
      <c r="AJ2" s="64">
        <v>1332.9169999999999</v>
      </c>
      <c r="AK2" s="64">
        <v>4835.4989999999998</v>
      </c>
      <c r="AL2" s="64">
        <v>87.362269999999995</v>
      </c>
      <c r="AM2" s="64">
        <v>5831.1559999999999</v>
      </c>
      <c r="AN2" s="64">
        <v>174.92764</v>
      </c>
      <c r="AO2" s="64">
        <v>19.459814000000001</v>
      </c>
      <c r="AP2" s="64">
        <v>16.133291</v>
      </c>
      <c r="AQ2" s="64">
        <v>3.3265218999999999</v>
      </c>
      <c r="AR2" s="64">
        <v>12.353184000000001</v>
      </c>
      <c r="AS2" s="64">
        <v>2041.3634999999999</v>
      </c>
      <c r="AT2" s="64">
        <v>0.23164935</v>
      </c>
      <c r="AU2" s="64">
        <v>4.3324030000000002</v>
      </c>
      <c r="AV2" s="64">
        <v>65.82011</v>
      </c>
      <c r="AW2" s="64">
        <v>68.141379999999998</v>
      </c>
      <c r="AX2" s="64">
        <v>0.18154815999999999</v>
      </c>
      <c r="AY2" s="64">
        <v>1.0491332</v>
      </c>
      <c r="AZ2" s="64">
        <v>191.54727</v>
      </c>
      <c r="BA2" s="64">
        <v>34.442480000000003</v>
      </c>
      <c r="BB2" s="64">
        <v>8.2627389999999998</v>
      </c>
      <c r="BC2" s="64">
        <v>11.901017</v>
      </c>
      <c r="BD2" s="64">
        <v>14.246403000000001</v>
      </c>
      <c r="BE2" s="64">
        <v>1.0874413999999999</v>
      </c>
      <c r="BF2" s="64">
        <v>5.0727159999999998</v>
      </c>
      <c r="BG2" s="64">
        <v>4.5795576000000001E-4</v>
      </c>
      <c r="BH2" s="64">
        <v>5.8827304999999996E-4</v>
      </c>
      <c r="BI2" s="64">
        <v>1.2811823E-3</v>
      </c>
      <c r="BJ2" s="64">
        <v>3.2369879999999997E-2</v>
      </c>
      <c r="BK2" s="64">
        <v>3.5227366999999997E-5</v>
      </c>
      <c r="BL2" s="64">
        <v>0.32876919999999998</v>
      </c>
      <c r="BM2" s="64">
        <v>3.9209344000000002</v>
      </c>
      <c r="BN2" s="64">
        <v>1.3144315</v>
      </c>
      <c r="BO2" s="64">
        <v>58.60622</v>
      </c>
      <c r="BP2" s="64">
        <v>11.14157</v>
      </c>
      <c r="BQ2" s="64">
        <v>19.176722999999999</v>
      </c>
      <c r="BR2" s="64">
        <v>66.361800000000002</v>
      </c>
      <c r="BS2" s="64">
        <v>19.481503</v>
      </c>
      <c r="BT2" s="64">
        <v>14.389415</v>
      </c>
      <c r="BU2" s="64">
        <v>0.52477700000000005</v>
      </c>
      <c r="BV2" s="64">
        <v>6.7428509999999997E-2</v>
      </c>
      <c r="BW2" s="64">
        <v>0.97001649999999995</v>
      </c>
      <c r="BX2" s="64">
        <v>1.3042974000000001</v>
      </c>
      <c r="BY2" s="64">
        <v>7.2889330000000002E-2</v>
      </c>
      <c r="BZ2" s="64">
        <v>1.2475557E-3</v>
      </c>
      <c r="CA2" s="64">
        <v>0.49310670000000001</v>
      </c>
      <c r="CB2" s="64">
        <v>3.3564690000000001E-2</v>
      </c>
      <c r="CC2" s="64">
        <v>8.4795386E-2</v>
      </c>
      <c r="CD2" s="64">
        <v>1.2770134</v>
      </c>
      <c r="CE2" s="64">
        <v>0.12958077000000001</v>
      </c>
      <c r="CF2" s="64">
        <v>0.34343859999999998</v>
      </c>
      <c r="CG2" s="64">
        <v>4.9500000000000003E-7</v>
      </c>
      <c r="CH2" s="64">
        <v>2.4429200000000002E-2</v>
      </c>
      <c r="CI2" s="64">
        <v>2.5327988E-3</v>
      </c>
      <c r="CJ2" s="64">
        <v>2.9168674999999999</v>
      </c>
      <c r="CK2" s="64">
        <v>1.6552579000000001E-2</v>
      </c>
      <c r="CL2" s="64">
        <v>4.0146259999999998</v>
      </c>
      <c r="CM2" s="64">
        <v>3.5827079999999998</v>
      </c>
      <c r="CN2" s="64">
        <v>2188.6615999999999</v>
      </c>
      <c r="CO2" s="64">
        <v>3787.3040000000001</v>
      </c>
      <c r="CP2" s="64">
        <v>2336.9404</v>
      </c>
      <c r="CQ2" s="64">
        <v>819.59929999999997</v>
      </c>
      <c r="CR2" s="64">
        <v>458.83679999999998</v>
      </c>
      <c r="CS2" s="64">
        <v>383.63625999999999</v>
      </c>
      <c r="CT2" s="64">
        <v>2174.9375</v>
      </c>
      <c r="CU2" s="64">
        <v>1292.7372</v>
      </c>
      <c r="CV2" s="64">
        <v>1154.9426000000001</v>
      </c>
      <c r="CW2" s="64">
        <v>1549.1005</v>
      </c>
      <c r="CX2" s="64">
        <v>531.05219999999997</v>
      </c>
      <c r="CY2" s="64">
        <v>2798.8481000000002</v>
      </c>
      <c r="CZ2" s="64">
        <v>1423.8779</v>
      </c>
      <c r="DA2" s="64">
        <v>3702.1122999999998</v>
      </c>
      <c r="DB2" s="64">
        <v>3318.8213000000001</v>
      </c>
      <c r="DC2" s="64">
        <v>5263.8130000000001</v>
      </c>
      <c r="DD2" s="64">
        <v>7985.0937999999996</v>
      </c>
      <c r="DE2" s="64">
        <v>1720.3629000000001</v>
      </c>
      <c r="DF2" s="64">
        <v>3483.4863</v>
      </c>
      <c r="DG2" s="64">
        <v>1866.3232</v>
      </c>
      <c r="DH2" s="64">
        <v>92.104280000000003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34.442480000000003</v>
      </c>
      <c r="B6">
        <f>BB2</f>
        <v>8.2627389999999998</v>
      </c>
      <c r="C6">
        <f>BC2</f>
        <v>11.901017</v>
      </c>
      <c r="D6">
        <f>BD2</f>
        <v>14.246403000000001</v>
      </c>
    </row>
    <row r="7" spans="1:113" ht="17.45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20974</v>
      </c>
      <c r="C2" s="57">
        <f ca="1">YEAR(TODAY())-YEAR(B2)+IF(TODAY()&gt;=DATE(YEAR(TODAY()),MONTH(B2),DAY(B2)),0,-1)</f>
        <v>62</v>
      </c>
      <c r="E2" s="53">
        <v>157</v>
      </c>
      <c r="F2" s="54" t="s">
        <v>40</v>
      </c>
      <c r="G2" s="53">
        <v>53</v>
      </c>
      <c r="H2" s="52" t="s">
        <v>42</v>
      </c>
      <c r="I2" s="74">
        <f>ROUND(G3/E3^2,1)</f>
        <v>21.5</v>
      </c>
    </row>
    <row r="3" spans="1:9">
      <c r="E3" s="52">
        <f>E2/100</f>
        <v>1.57</v>
      </c>
      <c r="F3" s="52" t="s">
        <v>41</v>
      </c>
      <c r="G3" s="52">
        <f>G2</f>
        <v>53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7" sqref="G7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최경미, ID : H1900083)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13:48:13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I9" sqref="I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43755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62</v>
      </c>
      <c r="G12" s="100"/>
      <c r="H12" s="100"/>
      <c r="I12" s="100"/>
      <c r="K12" s="142">
        <f>'개인정보 및 신체계측 입력'!E2</f>
        <v>157</v>
      </c>
      <c r="L12" s="143"/>
      <c r="M12" s="136">
        <f>'개인정보 및 신체계측 입력'!G2</f>
        <v>53</v>
      </c>
      <c r="N12" s="137"/>
      <c r="O12" s="132" t="s">
        <v>272</v>
      </c>
      <c r="P12" s="129"/>
      <c r="Q12" s="96">
        <f>'개인정보 및 신체계측 입력'!I2</f>
        <v>21.5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최경미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81.417000000000002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7.141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11.442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7.3</v>
      </c>
      <c r="L72" s="37" t="s">
        <v>54</v>
      </c>
      <c r="M72" s="37">
        <f>ROUND('DRIs DATA'!K8,1)</f>
        <v>6.3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94.34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193.29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284.05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182.3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58.3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322.37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194.6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2020-03-11T08:58:10Z</cp:lastPrinted>
  <dcterms:created xsi:type="dcterms:W3CDTF">2015-06-13T08:19:18Z</dcterms:created>
  <dcterms:modified xsi:type="dcterms:W3CDTF">2020-03-11T08:58:12Z</dcterms:modified>
</cp:coreProperties>
</file>