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<sst xmlns="http://schemas.openxmlformats.org/spreadsheetml/2006/main" count="692" uniqueCount="342">
  <si>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</si>
  <si>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</si>
  <si>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</si>
  <si>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</si>
  <si>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</si>
  <si>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</si>
  <si>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</si>
  <si>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</si>
  <si>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</si>
  <si>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</si>
  <si>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</si>
  <si>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</si>
  <si>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</si>
  <si>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</si>
  <si>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</si>
  <si>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</si>
  <si>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</si>
  <si>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</si>
  <si>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</si>
  <si>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</si>
  <si>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</si>
  <si>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</si>
  <si>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</si>
  <si>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</si>
  <si>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</si>
  <si>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</si>
  <si>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</si>
  <si>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</si>
  <si>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</si>
  <si>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</si>
  <si>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</si>
  <si>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</si>
  <si>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</si>
  <si>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</si>
  <si>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</si>
  <si>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</si>
  <si>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</si>
  <si>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</si>
  <si>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</si>
  <si>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</si>
  <si>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</si>
  <si>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</si>
  <si>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</si>
  <si>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</si>
  <si>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</si>
  <si>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</si>
  <si>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</si>
  <si>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</si>
  <si>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</si>
  <si>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</si>
  <si>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</si>
  <si>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</si>
  <si>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</si>
  <si>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</si>
  <si>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</si>
  <si>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</si>
  <si>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</si>
  <si>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</si>
  <si>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</si>
  <si>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</si>
  <si>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</si>
  <si>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</si>
  <si>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</si>
  <si>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</si>
  <si>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</si>
  <si>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</si>
  <si>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</si>
  <si>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</si>
  <si>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</si>
  <si>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</si>
  <si>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</si>
  <si>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</si>
  <si>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</si>
  <si>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</si>
  <si>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</si>
  <si>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</si>
  <si>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</si>
  <si>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</si>
  <si>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</si>
  <si>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</si>
  <si>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</si>
  <si>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</si>
  <si>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</si>
  <si>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</si>
  <si>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</si>
  <si>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</si>
  <si>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</si>
  <si>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</si>
  <si>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</si>
  <si>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</si>
  <si>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</si>
  <si>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</si>
  <si>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</si>
  <si>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</si>
  <si>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</si>
  <si>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</si>
  <si>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</si>
  <si>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</si>
  <si>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</si>
  <si>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</si>
  <si>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</si>
  <si>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</si>
  <si>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</si>
  <si>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</si>
  <si>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</si>
  <si>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</si>
  <si>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</si>
  <si>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</si>
  <si>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</si>
  <si>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</si>
  <si>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</si>
  <si>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</si>
  <si>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</si>
  <si>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</si>
  <si>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</si>
  <si>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</si>
  <si>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</si>
  <si>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</si>
  <si>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</si>
  <si>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</si>
  <si>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</si>
  <si>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</si>
  <si>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</si>
  <si>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</si>
  <si>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</si>
  <si>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</si>
  <si>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</si>
  <si>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</si>
  <si>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</si>
  <si>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</si>
  <si>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</si>
  <si>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</si>
  <si>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</si>
  <si>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</si>
  <si>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</si>
  <si>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</si>
  <si>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</si>
  <si>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</si>
  <si>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</si>
  <si>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</si>
  <si>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</si>
  <si>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</si>
  <si>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</si>
  <si>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</si>
  <si>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</si>
  <si>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</si>
  <si>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</si>
  <si>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</si>
  <si>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</si>
  <si>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</si>
  <si>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</si>
  <si>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</si>
  <si>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</si>
  <si>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</si>
  <si>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</si>
  <si>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</si>
  <si>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</si>
  <si>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</si>
  <si>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</si>
  <si>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</si>
  <si>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</si>
  <si>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</si>
  <si>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</si>
  <si>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</si>
  <si>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</si>
  <si>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</si>
  <si>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</si>
  <si>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</si>
  <si>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</si>
  <si>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</si>
  <si>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</si>
  <si>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</si>
  <si>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</si>
  <si>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</si>
  <si>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</si>
  <si>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</si>
  <si>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</si>
  <si>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</si>
  <si>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</si>
  <si>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</si>
  <si>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</si>
  <si>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</si>
  <si>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</si>
  <si>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</si>
  <si>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</si>
  <si>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</si>
  <si>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</si>
  <si>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</si>
  <si>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</si>
  <si>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</si>
  <si>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</si>
  <si>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</si>
  <si>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</si>
  <si>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</si>
  <si>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</si>
  <si>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</si>
  <si>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</si>
  <si>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</si>
  <si>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</si>
  <si>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</si>
  <si>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</si>
  <si>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</si>
  <si>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</si>
  <si>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</si>
  <si>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</si>
  <si>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</si>
  <si>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</si>
  <si>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</si>
  <si>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</si>
  <si>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</si>
  <si>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</si>
  <si>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</si>
  <si>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</si>
  <si>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</si>
  <si>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</si>
  <si>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</si>
  <si>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</si>
  <si>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</si>
  <si>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</si>
  <si>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</si>
  <si>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</si>
  <si>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</si>
  <si>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</si>
  <si>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</si>
  <si>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</si>
  <si>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</si>
  <si>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</si>
  <si>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</si>
  <si>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</si>
  <si>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</si>
  <si>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</si>
  <si>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</si>
  <si>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</si>
  <si>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</si>
  <si>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</si>
  <si>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</si>
  <si>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</si>
  <si>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</si>
  <si>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</si>
  <si>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</si>
  <si>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</si>
  <si>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</si>
  <si>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</si>
  <si>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</si>
  <si>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</si>
  <si>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</si>
  <si>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</si>
  <si>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</si>
  <si>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</si>
  <si>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</si>
  <si>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</si>
  <si>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</si>
  <si>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</si>
  <si>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</si>
  <si>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</si>
  <si>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</si>
  <si>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</si>
  <si>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</si>
  <si>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</si>
  <si>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</si>
  <si>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</si>
  <si>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</si>
  <si>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</si>
  <si>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</si>
  <si>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</si>
  <si>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</si>
  <si>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</si>
  <si>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</si>
  <si>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</si>
  <si>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</si>
  <si>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</si>
  <si>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</si>
  <si>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</si>
  <si>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</si>
  <si>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</si>
  <si>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</si>
  <si>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</si>
  <si>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</si>
  <si>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</si>
  <si>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</si>
  <si>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</si>
  <si>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(설문지 : FFQ 95문항 설문지, 사용자 : 노경숙, ID : H1900084)</t>
  </si>
  <si>
    <t>2020년 03월 11일 13:47:13</t>
  </si>
  <si>
    <t>다량영양소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</si>
  <si>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</si>
  <si>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</si>
  <si>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</si>
  <si>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</si>
  <si>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</si>
  <si>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</si>
  <si>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</si>
  <si>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</si>
  <si>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</si>
  <si>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</si>
  <si>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</si>
  <si>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</si>
  <si>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</si>
  <si>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</si>
  <si>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</si>
  <si>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</si>
  <si>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</si>
  <si>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</si>
  <si>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</si>
  <si>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</si>
  <si>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</si>
  <si>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</si>
  <si>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</si>
  <si>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</si>
  <si>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</si>
  <si>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</si>
  <si>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</si>
  <si>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</si>
  <si>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</si>
  <si>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</si>
  <si>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</si>
  <si>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</si>
  <si>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</si>
  <si>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</si>
  <si>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</si>
  <si>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</si>
  <si>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</si>
  <si>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</si>
  <si>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</si>
  <si>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</si>
  <si>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</si>
  <si>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</si>
  <si>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</si>
  <si>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</si>
  <si>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</si>
  <si>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</si>
  <si>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</si>
  <si>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</si>
  <si>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</si>
  <si>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</si>
  <si>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</si>
  <si>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</si>
  <si>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</si>
  <si>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</si>
  <si>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</si>
  <si>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H1900084</t>
  </si>
  <si>
    <t>노경숙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</si>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</sst>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39.275204000000002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525184"/>
        <c:axId val="206526720"/>
      </c:barChart>
      <c:catAx>
        <c:axId val="20652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26720"/>
        <c:crosses val="autoZero"/>
        <c:auto val="1"/>
        <c:lblAlgn val="ctr"/>
        <c:lblOffset val="100"/>
        <c:noMultiLvlLbl val="0"/>
      </c:catAx>
      <c:valAx>
        <c:axId val="20652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1.7048782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14112"/>
        <c:axId val="217115648"/>
      </c:barChart>
      <c:catAx>
        <c:axId val="2171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15648"/>
        <c:crosses val="autoZero"/>
        <c:auto val="1"/>
        <c:lblAlgn val="ctr"/>
        <c:lblOffset val="100"/>
        <c:noMultiLvlLbl val="0"/>
      </c:catAx>
      <c:valAx>
        <c:axId val="21711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0.80427252999999999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70304"/>
        <c:axId val="217171840"/>
      </c:barChart>
      <c:catAx>
        <c:axId val="2171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71840"/>
        <c:crosses val="autoZero"/>
        <c:auto val="1"/>
        <c:lblAlgn val="ctr"/>
        <c:lblOffset val="100"/>
        <c:noMultiLvlLbl val="0"/>
      </c:catAx>
      <c:valAx>
        <c:axId val="2171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773.48929999999996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03648"/>
        <c:axId val="216625920"/>
      </c:barChart>
      <c:catAx>
        <c:axId val="2166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25920"/>
        <c:crosses val="autoZero"/>
        <c:auto val="1"/>
        <c:lblAlgn val="ctr"/>
        <c:lblOffset val="100"/>
        <c:noMultiLvlLbl val="0"/>
      </c:catAx>
      <c:valAx>
        <c:axId val="21662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2186.3872000000001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59840"/>
        <c:axId val="216661376"/>
      </c:barChart>
      <c:catAx>
        <c:axId val="2166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61376"/>
        <c:crosses val="autoZero"/>
        <c:auto val="1"/>
        <c:lblAlgn val="ctr"/>
        <c:lblOffset val="100"/>
        <c:noMultiLvlLbl val="0"/>
      </c:catAx>
      <c:valAx>
        <c:axId val="2166613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78.17201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95552"/>
        <c:axId val="216697088"/>
      </c:barChart>
      <c:catAx>
        <c:axId val="2166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97088"/>
        <c:crosses val="autoZero"/>
        <c:auto val="1"/>
        <c:lblAlgn val="ctr"/>
        <c:lblOffset val="100"/>
        <c:noMultiLvlLbl val="0"/>
      </c:catAx>
      <c:valAx>
        <c:axId val="21669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163.10577000000001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22816"/>
        <c:axId val="216749184"/>
      </c:barChart>
      <c:catAx>
        <c:axId val="21672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49184"/>
        <c:crosses val="autoZero"/>
        <c:auto val="1"/>
        <c:lblAlgn val="ctr"/>
        <c:lblOffset val="100"/>
        <c:noMultiLvlLbl val="0"/>
      </c:catAx>
      <c:valAx>
        <c:axId val="21674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5.9958134000000003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87200"/>
        <c:axId val="217448448"/>
      </c:barChart>
      <c:catAx>
        <c:axId val="2167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448448"/>
        <c:crosses val="autoZero"/>
        <c:auto val="1"/>
        <c:lblAlgn val="ctr"/>
        <c:lblOffset val="100"/>
        <c:noMultiLvlLbl val="0"/>
      </c:catAx>
      <c:valAx>
        <c:axId val="21744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8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978.02700000000004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486464"/>
        <c:axId val="217488000"/>
      </c:barChart>
      <c:catAx>
        <c:axId val="21748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488000"/>
        <c:crosses val="autoZero"/>
        <c:auto val="1"/>
        <c:lblAlgn val="ctr"/>
        <c:lblOffset val="100"/>
        <c:noMultiLvlLbl val="0"/>
      </c:catAx>
      <c:valAx>
        <c:axId val="2174880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4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1.2216082E-2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72320"/>
        <c:axId val="217273856"/>
      </c:barChart>
      <c:catAx>
        <c:axId val="21727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73856"/>
        <c:crosses val="autoZero"/>
        <c:auto val="1"/>
        <c:lblAlgn val="ctr"/>
        <c:lblOffset val="100"/>
        <c:noMultiLvlLbl val="0"/>
      </c:catAx>
      <c:valAx>
        <c:axId val="21727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3.9904462999999999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91392"/>
        <c:axId val="217305472"/>
      </c:barChart>
      <c:catAx>
        <c:axId val="21729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05472"/>
        <c:crosses val="autoZero"/>
        <c:auto val="1"/>
        <c:lblAlgn val="ctr"/>
        <c:lblOffset val="100"/>
        <c:noMultiLvlLbl val="0"/>
      </c:catAx>
      <c:valAx>
        <c:axId val="217305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9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17.123455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04000"/>
        <c:axId val="206718080"/>
      </c:barChart>
      <c:catAx>
        <c:axId val="20670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18080"/>
        <c:crosses val="autoZero"/>
        <c:auto val="1"/>
        <c:lblAlgn val="ctr"/>
        <c:lblOffset val="100"/>
        <c:noMultiLvlLbl val="0"/>
      </c:catAx>
      <c:valAx>
        <c:axId val="20671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0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14.149262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327104"/>
        <c:axId val="217328640"/>
      </c:barChart>
      <c:catAx>
        <c:axId val="21732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28640"/>
        <c:crosses val="autoZero"/>
        <c:auto val="1"/>
        <c:lblAlgn val="ctr"/>
        <c:lblOffset val="100"/>
        <c:noMultiLvlLbl val="0"/>
      </c:catAx>
      <c:valAx>
        <c:axId val="21732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35.523510000000002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395968"/>
        <c:axId val="217397504"/>
      </c:barChart>
      <c:catAx>
        <c:axId val="2173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97504"/>
        <c:crosses val="autoZero"/>
        <c:auto val="1"/>
        <c:lblAlgn val="ctr"/>
        <c:lblOffset val="100"/>
        <c:noMultiLvlLbl val="0"/>
      </c:catAx>
      <c:valAx>
        <c:axId val="21739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12.013999999999999</c:v>
                </c:pt>
                <c:pt idx="1">
                  <c:v>10.68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7444352"/>
        <c:axId val="217445888"/>
      </c:barChart>
      <c:catAx>
        <c:axId val="21744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445888"/>
        <c:crosses val="autoZero"/>
        <c:auto val="1"/>
        <c:lblAlgn val="ctr"/>
        <c:lblOffset val="100"/>
        <c:noMultiLvlLbl val="0"/>
      </c:catAx>
      <c:valAx>
        <c:axId val="21744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44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3.4012666</c:v>
                </c:pt>
                <c:pt idx="1">
                  <c:v>3.4226855999999999</c:v>
                </c:pt>
                <c:pt idx="2">
                  <c:v>6.2684179999999996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426.21483999999998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848064"/>
        <c:axId val="217866240"/>
      </c:barChart>
      <c:catAx>
        <c:axId val="2178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866240"/>
        <c:crosses val="autoZero"/>
        <c:auto val="1"/>
        <c:lblAlgn val="ctr"/>
        <c:lblOffset val="100"/>
        <c:noMultiLvlLbl val="0"/>
      </c:catAx>
      <c:valAx>
        <c:axId val="217866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8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10.640025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887872"/>
        <c:axId val="217889408"/>
      </c:barChart>
      <c:catAx>
        <c:axId val="21788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889408"/>
        <c:crosses val="autoZero"/>
        <c:auto val="1"/>
        <c:lblAlgn val="ctr"/>
        <c:lblOffset val="100"/>
        <c:noMultiLvlLbl val="0"/>
      </c:catAx>
      <c:valAx>
        <c:axId val="2178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8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75.278999999999996</c:v>
                </c:pt>
                <c:pt idx="1">
                  <c:v>7.5110000000000001</c:v>
                </c:pt>
                <c:pt idx="2">
                  <c:v>17.21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7944064"/>
        <c:axId val="217945600"/>
      </c:barChart>
      <c:catAx>
        <c:axId val="217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945600"/>
        <c:crosses val="autoZero"/>
        <c:auto val="1"/>
        <c:lblAlgn val="ctr"/>
        <c:lblOffset val="100"/>
        <c:noMultiLvlLbl val="0"/>
      </c:catAx>
      <c:valAx>
        <c:axId val="2179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94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987.21190000000001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983616"/>
        <c:axId val="217993600"/>
      </c:barChart>
      <c:catAx>
        <c:axId val="2179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993600"/>
        <c:crosses val="autoZero"/>
        <c:auto val="1"/>
        <c:lblAlgn val="ctr"/>
        <c:lblOffset val="100"/>
        <c:noMultiLvlLbl val="0"/>
      </c:catAx>
      <c:valAx>
        <c:axId val="21799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9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71.19726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023424"/>
        <c:axId val="218024960"/>
      </c:barChart>
      <c:catAx>
        <c:axId val="2180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24960"/>
        <c:crosses val="autoZero"/>
        <c:auto val="1"/>
        <c:lblAlgn val="ctr"/>
        <c:lblOffset val="100"/>
        <c:noMultiLvlLbl val="0"/>
      </c:catAx>
      <c:valAx>
        <c:axId val="21802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0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356.68918000000002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071424"/>
        <c:axId val="218072960"/>
      </c:barChart>
      <c:catAx>
        <c:axId val="2180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72960"/>
        <c:crosses val="autoZero"/>
        <c:auto val="1"/>
        <c:lblAlgn val="ctr"/>
        <c:lblOffset val="100"/>
        <c:noMultiLvlLbl val="0"/>
      </c:catAx>
      <c:valAx>
        <c:axId val="21807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0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0.81159820000000005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52000"/>
        <c:axId val="216793088"/>
      </c:barChart>
      <c:catAx>
        <c:axId val="2067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93088"/>
        <c:crosses val="autoZero"/>
        <c:auto val="1"/>
        <c:lblAlgn val="ctr"/>
        <c:lblOffset val="100"/>
        <c:noMultiLvlLbl val="0"/>
      </c:catAx>
      <c:valAx>
        <c:axId val="21679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4283.5527000000002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102784"/>
        <c:axId val="218116864"/>
      </c:barChart>
      <c:catAx>
        <c:axId val="2181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16864"/>
        <c:crosses val="autoZero"/>
        <c:auto val="1"/>
        <c:lblAlgn val="ctr"/>
        <c:lblOffset val="100"/>
        <c:noMultiLvlLbl val="0"/>
      </c:catAx>
      <c:valAx>
        <c:axId val="21811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10.58855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134400"/>
        <c:axId val="218135936"/>
      </c:barChart>
      <c:catAx>
        <c:axId val="218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35936"/>
        <c:crosses val="autoZero"/>
        <c:auto val="1"/>
        <c:lblAlgn val="ctr"/>
        <c:lblOffset val="100"/>
        <c:noMultiLvlLbl val="0"/>
      </c:catAx>
      <c:valAx>
        <c:axId val="21813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0.97484349999999997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596096"/>
        <c:axId val="218597632"/>
      </c:barChart>
      <c:catAx>
        <c:axId val="2185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597632"/>
        <c:crosses val="autoZero"/>
        <c:auto val="1"/>
        <c:lblAlgn val="ctr"/>
        <c:lblOffset val="100"/>
        <c:noMultiLvlLbl val="0"/>
      </c:catAx>
      <c:valAx>
        <c:axId val="21859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5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120.05533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10624"/>
        <c:axId val="216812160"/>
      </c:barChart>
      <c:catAx>
        <c:axId val="21681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12160"/>
        <c:crosses val="autoZero"/>
        <c:auto val="1"/>
        <c:lblAlgn val="ctr"/>
        <c:lblOffset val="100"/>
        <c:noMultiLvlLbl val="0"/>
      </c:catAx>
      <c:valAx>
        <c:axId val="2168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0.89473473999999997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51968"/>
        <c:axId val="216853504"/>
      </c:barChart>
      <c:catAx>
        <c:axId val="2168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53504"/>
        <c:crosses val="autoZero"/>
        <c:auto val="1"/>
        <c:lblAlgn val="ctr"/>
        <c:lblOffset val="100"/>
        <c:noMultiLvlLbl val="0"/>
      </c:catAx>
      <c:valAx>
        <c:axId val="21685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5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8.2688050000000004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92160"/>
        <c:axId val="216893696"/>
      </c:barChart>
      <c:catAx>
        <c:axId val="21689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93696"/>
        <c:crosses val="autoZero"/>
        <c:auto val="1"/>
        <c:lblAlgn val="ctr"/>
        <c:lblOffset val="100"/>
        <c:noMultiLvlLbl val="0"/>
      </c:catAx>
      <c:valAx>
        <c:axId val="21689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9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0.97484349999999997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3520"/>
        <c:axId val="217003136"/>
      </c:barChart>
      <c:catAx>
        <c:axId val="21692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3136"/>
        <c:crosses val="autoZero"/>
        <c:auto val="1"/>
        <c:lblAlgn val="ctr"/>
        <c:lblOffset val="100"/>
        <c:noMultiLvlLbl val="0"/>
      </c:catAx>
      <c:valAx>
        <c:axId val="21700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383.50850000000003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53440"/>
        <c:axId val="217059328"/>
      </c:barChart>
      <c:catAx>
        <c:axId val="2170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59328"/>
        <c:crosses val="autoZero"/>
        <c:auto val="1"/>
        <c:lblAlgn val="ctr"/>
        <c:lblOffset val="100"/>
        <c:noMultiLvlLbl val="0"/>
      </c:catAx>
      <c:valAx>
        <c:axId val="21705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4.1338749999999997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96576"/>
        <c:axId val="217098112"/>
      </c:barChart>
      <c:catAx>
        <c:axId val="21709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98112"/>
        <c:crosses val="autoZero"/>
        <c:auto val="1"/>
        <c:lblAlgn val="ctr"/>
        <c:lblOffset val="100"/>
        <c:noMultiLvlLbl val="0"/>
      </c:catAx>
      <c:valAx>
        <c:axId val="21709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노경숙, ID : H1900084)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13:47:13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987.21190000000001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39.275204000000002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17.123455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75.278999999999996</v>
      </c>
      <c r="G8" s="60">
        <f>'DRIs DATA 입력'!G8</f>
        <v>7.5110000000000001</v>
      </c>
      <c r="H8" s="60">
        <f>'DRIs DATA 입력'!H8</f>
        <v>17.21</v>
      </c>
      <c r="I8" s="47"/>
      <c r="J8" s="60" t="s">
        <v>217</v>
      </c>
      <c r="K8" s="60">
        <f>'DRIs DATA 입력'!K8</f>
        <v>12.013999999999999</v>
      </c>
      <c r="L8" s="60">
        <f>'DRIs DATA 입력'!L8</f>
        <v>10.68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426.21483999999998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10.640025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0.81159820000000005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120.05533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71.19726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0.96273730000000002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0.89473473999999997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8.2688050000000004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0.97484349999999997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383.50850000000003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4.1338749999999997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1.7048782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0.80427252999999999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356.68918000000002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773.48929999999996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4283.5527000000002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2186.3872000000001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78.17201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163.10577000000001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10.58855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5.9958134000000003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978.02700000000004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1.2216082E-2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3.9904462999999999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14.149262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35.523510000000002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281</v>
      </c>
      <c r="G1" s="63" t="s">
        <v>277</v>
      </c>
      <c r="H1" s="62" t="s">
        <v>282</v>
      </c>
    </row>
    <row r="3" spans="1:27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278</v>
      </c>
      <c r="B4" s="68"/>
      <c r="C4" s="68"/>
      <c r="E4" s="70" t="s">
        <v>279</v>
      </c>
      <c r="F4" s="71"/>
      <c r="G4" s="71"/>
      <c r="H4" s="72"/>
      <c r="J4" s="70" t="s">
        <v>280</v>
      </c>
      <c r="K4" s="71"/>
      <c r="L4" s="72"/>
      <c r="N4" s="68" t="s">
        <v>284</v>
      </c>
      <c r="O4" s="68"/>
      <c r="P4" s="68"/>
      <c r="Q4" s="68"/>
      <c r="R4" s="68"/>
      <c r="S4" s="68"/>
      <c r="U4" s="68" t="s">
        <v>285</v>
      </c>
      <c r="V4" s="68"/>
      <c r="W4" s="68"/>
      <c r="X4" s="68"/>
      <c r="Y4" s="68"/>
      <c r="Z4" s="68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284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296</v>
      </c>
      <c r="B6" s="66">
        <v>1800</v>
      </c>
      <c r="C6" s="66">
        <v>987.21190000000001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40</v>
      </c>
      <c r="P6" s="66">
        <v>50</v>
      </c>
      <c r="Q6" s="66">
        <v>0</v>
      </c>
      <c r="R6" s="66">
        <v>0</v>
      </c>
      <c r="S6" s="66">
        <v>39.275204000000002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17.123455</v>
      </c>
    </row>
    <row r="7" spans="1:27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>
      <c r="E8" s="66" t="s">
        <v>301</v>
      </c>
      <c r="F8" s="66">
        <v>75.278999999999996</v>
      </c>
      <c r="G8" s="66">
        <v>7.5110000000000001</v>
      </c>
      <c r="H8" s="66">
        <v>17.21</v>
      </c>
      <c r="J8" s="66" t="s">
        <v>301</v>
      </c>
      <c r="K8" s="66">
        <v>12.013999999999999</v>
      </c>
      <c r="L8" s="66">
        <v>10.68</v>
      </c>
    </row>
    <row r="13" spans="1:27">
      <c r="A13" s="67" t="s">
        <v>302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303</v>
      </c>
      <c r="B14" s="68"/>
      <c r="C14" s="68"/>
      <c r="D14" s="68"/>
      <c r="E14" s="68"/>
      <c r="F14" s="68"/>
      <c r="H14" s="68" t="s">
        <v>304</v>
      </c>
      <c r="I14" s="68"/>
      <c r="J14" s="68"/>
      <c r="K14" s="68"/>
      <c r="L14" s="68"/>
      <c r="M14" s="68"/>
      <c r="O14" s="68" t="s">
        <v>305</v>
      </c>
      <c r="P14" s="68"/>
      <c r="Q14" s="68"/>
      <c r="R14" s="68"/>
      <c r="S14" s="68"/>
      <c r="T14" s="68"/>
      <c r="V14" s="68" t="s">
        <v>306</v>
      </c>
      <c r="W14" s="68"/>
      <c r="X14" s="68"/>
      <c r="Y14" s="68"/>
      <c r="Z14" s="68"/>
      <c r="AA14" s="68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307</v>
      </c>
      <c r="B16" s="66">
        <v>430</v>
      </c>
      <c r="C16" s="66">
        <v>600</v>
      </c>
      <c r="D16" s="66">
        <v>0</v>
      </c>
      <c r="E16" s="66">
        <v>3000</v>
      </c>
      <c r="F16" s="66">
        <v>426.21483999999998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10.640025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0.81159820000000005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120.05533</v>
      </c>
    </row>
    <row r="23" spans="1:62">
      <c r="A23" s="67" t="s">
        <v>308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309</v>
      </c>
      <c r="B24" s="68"/>
      <c r="C24" s="68"/>
      <c r="D24" s="68"/>
      <c r="E24" s="68"/>
      <c r="F24" s="68"/>
      <c r="H24" s="68" t="s">
        <v>310</v>
      </c>
      <c r="I24" s="68"/>
      <c r="J24" s="68"/>
      <c r="K24" s="68"/>
      <c r="L24" s="68"/>
      <c r="M24" s="68"/>
      <c r="O24" s="68" t="s">
        <v>311</v>
      </c>
      <c r="P24" s="68"/>
      <c r="Q24" s="68"/>
      <c r="R24" s="68"/>
      <c r="S24" s="68"/>
      <c r="T24" s="68"/>
      <c r="V24" s="68" t="s">
        <v>312</v>
      </c>
      <c r="W24" s="68"/>
      <c r="X24" s="68"/>
      <c r="Y24" s="68"/>
      <c r="Z24" s="68"/>
      <c r="AA24" s="68"/>
      <c r="AC24" s="68" t="s">
        <v>313</v>
      </c>
      <c r="AD24" s="68"/>
      <c r="AE24" s="68"/>
      <c r="AF24" s="68"/>
      <c r="AG24" s="68"/>
      <c r="AH24" s="68"/>
      <c r="AJ24" s="68" t="s">
        <v>314</v>
      </c>
      <c r="AK24" s="68"/>
      <c r="AL24" s="68"/>
      <c r="AM24" s="68"/>
      <c r="AN24" s="68"/>
      <c r="AO24" s="68"/>
      <c r="AQ24" s="68" t="s">
        <v>315</v>
      </c>
      <c r="AR24" s="68"/>
      <c r="AS24" s="68"/>
      <c r="AT24" s="68"/>
      <c r="AU24" s="68"/>
      <c r="AV24" s="68"/>
      <c r="AX24" s="68" t="s">
        <v>316</v>
      </c>
      <c r="AY24" s="68"/>
      <c r="AZ24" s="68"/>
      <c r="BA24" s="68"/>
      <c r="BB24" s="68"/>
      <c r="BC24" s="68"/>
      <c r="BE24" s="68" t="s">
        <v>317</v>
      </c>
      <c r="BF24" s="68"/>
      <c r="BG24" s="68"/>
      <c r="BH24" s="68"/>
      <c r="BI24" s="68"/>
      <c r="BJ24" s="68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71.19726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0.96273730000000002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0.89473473999999997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8.2688050000000004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0.97484349999999997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383.50850000000003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4.1338749999999997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1.7048782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0.80427252999999999</v>
      </c>
    </row>
    <row r="33" spans="1:68">
      <c r="A33" s="67" t="s">
        <v>319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320</v>
      </c>
      <c r="B34" s="68"/>
      <c r="C34" s="68"/>
      <c r="D34" s="68"/>
      <c r="E34" s="68"/>
      <c r="F34" s="68"/>
      <c r="H34" s="68" t="s">
        <v>321</v>
      </c>
      <c r="I34" s="68"/>
      <c r="J34" s="68"/>
      <c r="K34" s="68"/>
      <c r="L34" s="68"/>
      <c r="M34" s="68"/>
      <c r="O34" s="68" t="s">
        <v>322</v>
      </c>
      <c r="P34" s="68"/>
      <c r="Q34" s="68"/>
      <c r="R34" s="68"/>
      <c r="S34" s="68"/>
      <c r="T34" s="68"/>
      <c r="V34" s="68" t="s">
        <v>323</v>
      </c>
      <c r="W34" s="68"/>
      <c r="X34" s="68"/>
      <c r="Y34" s="68"/>
      <c r="Z34" s="68"/>
      <c r="AA34" s="68"/>
      <c r="AC34" s="68" t="s">
        <v>324</v>
      </c>
      <c r="AD34" s="68"/>
      <c r="AE34" s="68"/>
      <c r="AF34" s="68"/>
      <c r="AG34" s="68"/>
      <c r="AH34" s="68"/>
      <c r="AJ34" s="68" t="s">
        <v>325</v>
      </c>
      <c r="AK34" s="68"/>
      <c r="AL34" s="68"/>
      <c r="AM34" s="68"/>
      <c r="AN34" s="68"/>
      <c r="AO34" s="68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356.68918000000002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773.48929999999996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4283.5527000000002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2186.3872000000001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78.17201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163.10577000000001</v>
      </c>
    </row>
    <row r="43" spans="1:68">
      <c r="A43" s="67" t="s">
        <v>326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327</v>
      </c>
      <c r="B44" s="68"/>
      <c r="C44" s="68"/>
      <c r="D44" s="68"/>
      <c r="E44" s="68"/>
      <c r="F44" s="68"/>
      <c r="H44" s="68" t="s">
        <v>328</v>
      </c>
      <c r="I44" s="68"/>
      <c r="J44" s="68"/>
      <c r="K44" s="68"/>
      <c r="L44" s="68"/>
      <c r="M44" s="68"/>
      <c r="O44" s="68" t="s">
        <v>329</v>
      </c>
      <c r="P44" s="68"/>
      <c r="Q44" s="68"/>
      <c r="R44" s="68"/>
      <c r="S44" s="68"/>
      <c r="T44" s="68"/>
      <c r="V44" s="68" t="s">
        <v>330</v>
      </c>
      <c r="W44" s="68"/>
      <c r="X44" s="68"/>
      <c r="Y44" s="68"/>
      <c r="Z44" s="68"/>
      <c r="AA44" s="68"/>
      <c r="AC44" s="68" t="s">
        <v>331</v>
      </c>
      <c r="AD44" s="68"/>
      <c r="AE44" s="68"/>
      <c r="AF44" s="68"/>
      <c r="AG44" s="68"/>
      <c r="AH44" s="68"/>
      <c r="AJ44" s="68" t="s">
        <v>332</v>
      </c>
      <c r="AK44" s="68"/>
      <c r="AL44" s="68"/>
      <c r="AM44" s="68"/>
      <c r="AN44" s="68"/>
      <c r="AO44" s="68"/>
      <c r="AQ44" s="68" t="s">
        <v>333</v>
      </c>
      <c r="AR44" s="68"/>
      <c r="AS44" s="68"/>
      <c r="AT44" s="68"/>
      <c r="AU44" s="68"/>
      <c r="AV44" s="68"/>
      <c r="AX44" s="68" t="s">
        <v>334</v>
      </c>
      <c r="AY44" s="68"/>
      <c r="AZ44" s="68"/>
      <c r="BA44" s="68"/>
      <c r="BB44" s="68"/>
      <c r="BC44" s="68"/>
      <c r="BE44" s="68" t="s">
        <v>335</v>
      </c>
      <c r="BF44" s="68"/>
      <c r="BG44" s="68"/>
      <c r="BH44" s="68"/>
      <c r="BI44" s="68"/>
      <c r="BJ44" s="68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10.58855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5.9958134000000003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978.02700000000004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1.2216082E-2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3.9904462999999999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14.149262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35.523510000000002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339</v>
      </c>
      <c r="B2" s="62" t="s">
        <v>340</v>
      </c>
      <c r="C2" s="62" t="s">
        <v>341</v>
      </c>
      <c r="D2" s="62">
        <v>60</v>
      </c>
      <c r="E2" s="62">
        <v>987.21190000000001</v>
      </c>
      <c r="F2" s="62">
        <v>171.79705999999999</v>
      </c>
      <c r="G2" s="62">
        <v>17.140488000000001</v>
      </c>
      <c r="H2" s="62">
        <v>11.607035</v>
      </c>
      <c r="I2" s="62">
        <v>5.5334516000000002</v>
      </c>
      <c r="J2" s="62">
        <v>39.275204000000002</v>
      </c>
      <c r="K2" s="62">
        <v>27.753886999999999</v>
      </c>
      <c r="L2" s="62">
        <v>11.521317</v>
      </c>
      <c r="M2" s="62">
        <v>17.123455</v>
      </c>
      <c r="N2" s="62">
        <v>2.0614607</v>
      </c>
      <c r="O2" s="62">
        <v>10.815731</v>
      </c>
      <c r="P2" s="62">
        <v>500.94913000000003</v>
      </c>
      <c r="Q2" s="62">
        <v>20.021784</v>
      </c>
      <c r="R2" s="62">
        <v>426.21483999999998</v>
      </c>
      <c r="S2" s="62">
        <v>73.587490000000003</v>
      </c>
      <c r="T2" s="62">
        <v>4231.5244000000002</v>
      </c>
      <c r="U2" s="62">
        <v>0.81159820000000005</v>
      </c>
      <c r="V2" s="62">
        <v>10.640025</v>
      </c>
      <c r="W2" s="62">
        <v>120.05533</v>
      </c>
      <c r="X2" s="62">
        <v>71.19726</v>
      </c>
      <c r="Y2" s="62">
        <v>0.96273730000000002</v>
      </c>
      <c r="Z2" s="62">
        <v>0.89473473999999997</v>
      </c>
      <c r="AA2" s="62">
        <v>8.2688050000000004</v>
      </c>
      <c r="AB2" s="62">
        <v>0.97484349999999997</v>
      </c>
      <c r="AC2" s="62">
        <v>383.50850000000003</v>
      </c>
      <c r="AD2" s="62">
        <v>4.1338749999999997</v>
      </c>
      <c r="AE2" s="62">
        <v>1.7048782</v>
      </c>
      <c r="AF2" s="62">
        <v>0.80427252999999999</v>
      </c>
      <c r="AG2" s="62">
        <v>356.68918000000002</v>
      </c>
      <c r="AH2" s="62">
        <v>203.94076999999999</v>
      </c>
      <c r="AI2" s="62">
        <v>152.74841000000001</v>
      </c>
      <c r="AJ2" s="62">
        <v>773.48929999999996</v>
      </c>
      <c r="AK2" s="62">
        <v>4283.5527000000002</v>
      </c>
      <c r="AL2" s="62">
        <v>78.17201</v>
      </c>
      <c r="AM2" s="62">
        <v>2186.3872000000001</v>
      </c>
      <c r="AN2" s="62">
        <v>163.10577000000001</v>
      </c>
      <c r="AO2" s="62">
        <v>10.58855</v>
      </c>
      <c r="AP2" s="62">
        <v>9.0460004999999999</v>
      </c>
      <c r="AQ2" s="62">
        <v>1.5425492999999999</v>
      </c>
      <c r="AR2" s="62">
        <v>5.9958134000000003</v>
      </c>
      <c r="AS2" s="62">
        <v>978.02700000000004</v>
      </c>
      <c r="AT2" s="62">
        <v>1.2216082E-2</v>
      </c>
      <c r="AU2" s="62">
        <v>3.9904462999999999</v>
      </c>
      <c r="AV2" s="62">
        <v>14.149262</v>
      </c>
      <c r="AW2" s="62">
        <v>35.523510000000002</v>
      </c>
      <c r="AX2" s="62">
        <v>7.6962593999999995E-4</v>
      </c>
      <c r="AY2" s="62">
        <v>0.12568367</v>
      </c>
      <c r="AZ2" s="62">
        <v>192.93100000000001</v>
      </c>
      <c r="BA2" s="62">
        <v>13.107369</v>
      </c>
      <c r="BB2" s="62">
        <v>3.4012666</v>
      </c>
      <c r="BC2" s="62">
        <v>3.4226855999999999</v>
      </c>
      <c r="BD2" s="62">
        <v>6.2684179999999996</v>
      </c>
      <c r="BE2" s="62">
        <v>0.55581164000000005</v>
      </c>
      <c r="BF2" s="62">
        <v>4.0030469999999996</v>
      </c>
      <c r="BG2" s="62">
        <v>6.9387240000000003E-3</v>
      </c>
      <c r="BH2" s="62">
        <v>8.5750879999999998E-3</v>
      </c>
      <c r="BI2" s="62">
        <v>6.0784113999999998E-3</v>
      </c>
      <c r="BJ2" s="62">
        <v>2.7881672999999999E-2</v>
      </c>
      <c r="BK2" s="62">
        <v>5.3374800000000001E-4</v>
      </c>
      <c r="BL2" s="62">
        <v>0.25884464000000001</v>
      </c>
      <c r="BM2" s="62">
        <v>3.0341787</v>
      </c>
      <c r="BN2" s="62">
        <v>1.0790736999999999</v>
      </c>
      <c r="BO2" s="62">
        <v>50.578890000000001</v>
      </c>
      <c r="BP2" s="62">
        <v>9.9474260000000001</v>
      </c>
      <c r="BQ2" s="62">
        <v>18.372623000000001</v>
      </c>
      <c r="BR2" s="62">
        <v>58.614730000000002</v>
      </c>
      <c r="BS2" s="62">
        <v>10.975266</v>
      </c>
      <c r="BT2" s="62">
        <v>12.999757000000001</v>
      </c>
      <c r="BU2" s="62">
        <v>1.9686351999999999E-3</v>
      </c>
      <c r="BV2" s="62">
        <v>0</v>
      </c>
      <c r="BW2" s="62">
        <v>0.8251482</v>
      </c>
      <c r="BX2" s="62">
        <v>0.76029729999999995</v>
      </c>
      <c r="BY2" s="62">
        <v>4.9661892999999999E-2</v>
      </c>
      <c r="BZ2" s="62">
        <v>0</v>
      </c>
      <c r="CA2" s="62">
        <v>0.56285536000000003</v>
      </c>
      <c r="CB2" s="62">
        <v>0</v>
      </c>
      <c r="CC2" s="62">
        <v>0.12756258000000001</v>
      </c>
      <c r="CD2" s="62">
        <v>7.143583E-5</v>
      </c>
      <c r="CE2" s="62">
        <v>3.0385530000000001E-2</v>
      </c>
      <c r="CF2" s="62">
        <v>5.4175100000000002E-5</v>
      </c>
      <c r="CG2" s="62">
        <v>0</v>
      </c>
      <c r="CH2" s="62">
        <v>7.5000003000000003E-3</v>
      </c>
      <c r="CI2" s="62">
        <v>0</v>
      </c>
      <c r="CJ2" s="62">
        <v>0.17077387999999999</v>
      </c>
      <c r="CK2" s="62">
        <v>8.2851580000000008E-3</v>
      </c>
      <c r="CL2" s="62">
        <v>0.22541111999999999</v>
      </c>
      <c r="CM2" s="62">
        <v>2.8095194999999999</v>
      </c>
      <c r="CN2" s="62">
        <v>699.27560000000005</v>
      </c>
      <c r="CO2" s="62">
        <v>1251.6868999999999</v>
      </c>
      <c r="CP2" s="62">
        <v>595.6558</v>
      </c>
      <c r="CQ2" s="62">
        <v>284.39179999999999</v>
      </c>
      <c r="CR2" s="62">
        <v>142.61464000000001</v>
      </c>
      <c r="CS2" s="62">
        <v>148.24596</v>
      </c>
      <c r="CT2" s="62">
        <v>678.75850000000003</v>
      </c>
      <c r="CU2" s="62">
        <v>401.6977</v>
      </c>
      <c r="CV2" s="62">
        <v>503.77981999999997</v>
      </c>
      <c r="CW2" s="62">
        <v>417.54613999999998</v>
      </c>
      <c r="CX2" s="62">
        <v>148.02940000000001</v>
      </c>
      <c r="CY2" s="62">
        <v>1006.65906</v>
      </c>
      <c r="CZ2" s="62">
        <v>468.05063000000001</v>
      </c>
      <c r="DA2" s="62">
        <v>1123.826</v>
      </c>
      <c r="DB2" s="62">
        <v>1149.4457</v>
      </c>
      <c r="DC2" s="62">
        <v>1299.0565999999999</v>
      </c>
      <c r="DD2" s="62">
        <v>2180.5659999999998</v>
      </c>
      <c r="DE2" s="62">
        <v>364.56835999999998</v>
      </c>
      <c r="DF2" s="62">
        <v>1223.9598000000001</v>
      </c>
      <c r="DG2" s="62">
        <v>438.05529999999999</v>
      </c>
      <c r="DH2" s="62">
        <v>52.407919999999997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13.107369</v>
      </c>
      <c r="B6">
        <f>BB2</f>
        <v>3.4012666</v>
      </c>
      <c r="C6">
        <f>BC2</f>
        <v>3.4226855999999999</v>
      </c>
      <c r="D6">
        <f>BD2</f>
        <v>6.2684179999999996</v>
      </c>
    </row>
    <row r="7" spans="1:113" ht="17.45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21782</v>
      </c>
      <c r="C2" s="57">
        <f ca="1">YEAR(TODAY())-YEAR(B2)+IF(TODAY()&gt;=DATE(YEAR(TODAY()),MONTH(B2),DAY(B2)),0,-1)</f>
        <v>60</v>
      </c>
      <c r="E2" s="53">
        <v>152</v>
      </c>
      <c r="F2" s="54" t="s">
        <v>40</v>
      </c>
      <c r="G2" s="53">
        <v>54.1</v>
      </c>
      <c r="H2" s="52" t="s">
        <v>42</v>
      </c>
      <c r="I2" s="73">
        <f>ROUND(G3/E3^2,1)</f>
        <v>23.4</v>
      </c>
    </row>
    <row r="3" spans="1:9">
      <c r="E3" s="52">
        <f>E2/100</f>
        <v>1.52</v>
      </c>
      <c r="F3" s="52" t="s">
        <v>41</v>
      </c>
      <c r="G3" s="52">
        <f>G2</f>
        <v>54.1</v>
      </c>
      <c r="H3" s="52" t="s">
        <v>42</v>
      </c>
      <c r="I3" s="73"/>
    </row>
    <row r="4" spans="1:9">
      <c r="A4" t="s">
        <v>274</v>
      </c>
    </row>
    <row r="5" spans="1:9" ht="17.45">
      <c r="B5" s="61">
        <v>43759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F8" sqref="F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7.45">
      <c r="E2" s="75" t="str">
        <f>'DRIs DATA'!B1</f>
        <v>(설문지 : FFQ 95문항 설문지, 사용자 : 노경숙, ID : H1900084)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03월 11일 13:47:13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43759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60</v>
      </c>
      <c r="G12" s="99"/>
      <c r="H12" s="99"/>
      <c r="I12" s="99"/>
      <c r="K12" s="141">
        <f>'개인정보 및 신체계측 입력'!E2</f>
        <v>152</v>
      </c>
      <c r="L12" s="142"/>
      <c r="M12" s="135">
        <f>'개인정보 및 신체계측 입력'!G2</f>
        <v>54.1</v>
      </c>
      <c r="N12" s="136"/>
      <c r="O12" s="131" t="s">
        <v>272</v>
      </c>
      <c r="P12" s="128"/>
      <c r="Q12" s="95">
        <f>'개인정보 및 신체계측 입력'!I2</f>
        <v>23.4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노경숙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75.278999999999996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7.5110000000000001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17.21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0.5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10.7</v>
      </c>
      <c r="L72" s="37" t="s">
        <v>54</v>
      </c>
      <c r="M72" s="37">
        <f>ROUND('DRIs DATA'!K8,1)</f>
        <v>12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56.83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88.67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71.2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64.989999999999995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44.59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285.57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105.89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2020-03-11T08:58:54Z</cp:lastPrinted>
  <dcterms:created xsi:type="dcterms:W3CDTF">2015-06-13T08:19:18Z</dcterms:created>
  <dcterms:modified xsi:type="dcterms:W3CDTF">2020-03-11T08:58:58Z</dcterms:modified>
</cp:coreProperties>
</file>