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<sst xmlns="http://schemas.openxmlformats.org/spreadsheetml/2006/main" count="692" uniqueCount="283">
  <si>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</si>
  <si>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</si>
  <si>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</si>
  <si>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</si>
  <si>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</si>
  <si>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</si>
  <si>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</si>
  <si>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</si>
  <si>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</si>
  <si>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</si>
  <si>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</si>
  <si>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</si>
  <si>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</si>
  <si>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</si>
  <si>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</si>
  <si>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</si>
  <si>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</si>
  <si>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</si>
  <si>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</si>
  <si>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</si>
  <si>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</si>
  <si>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</si>
  <si>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</si>
  <si>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</si>
  <si>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</si>
  <si>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</si>
  <si>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</si>
  <si>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</si>
  <si>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</si>
  <si>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</si>
  <si>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</si>
  <si>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</si>
  <si>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</si>
  <si>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</si>
  <si>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</si>
  <si>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</si>
  <si>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</si>
  <si>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</si>
  <si>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</si>
  <si>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</si>
  <si>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</si>
  <si>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</si>
  <si>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</si>
  <si>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</si>
  <si>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</si>
  <si>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</si>
  <si>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</si>
  <si>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</si>
  <si>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</si>
  <si>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</si>
  <si>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</si>
  <si>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</si>
  <si>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</si>
  <si>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</si>
  <si>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</si>
  <si>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</si>
  <si>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</si>
  <si>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</si>
  <si>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</si>
  <si>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</si>
  <si>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</si>
  <si>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</si>
  <si>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</si>
  <si>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</si>
  <si>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</si>
  <si>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</si>
  <si>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</si>
  <si>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</si>
  <si>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</si>
  <si>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</si>
  <si>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</si>
  <si>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</si>
  <si>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</si>
  <si>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</si>
  <si>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</si>
  <si>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</si>
  <si>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</si>
  <si>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</si>
  <si>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</si>
  <si>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</si>
  <si>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</si>
  <si>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</si>
  <si>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</si>
  <si>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</si>
  <si>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</si>
  <si>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</si>
  <si>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</si>
  <si>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</si>
  <si>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</si>
  <si>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</si>
  <si>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</si>
  <si>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</si>
  <si>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</si>
  <si>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</si>
  <si>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</si>
  <si>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</si>
  <si>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</si>
  <si>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</si>
  <si>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</si>
  <si>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</si>
  <si>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</si>
  <si>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</si>
  <si>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</si>
  <si>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</si>
  <si>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</si>
  <si>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</si>
  <si>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</si>
  <si>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</si>
  <si>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</si>
  <si>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</si>
  <si>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</si>
  <si>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</si>
  <si>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</si>
  <si>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</si>
  <si>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</si>
  <si>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</si>
  <si>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</si>
  <si>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</si>
  <si>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</si>
  <si>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</si>
  <si>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</si>
  <si>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</si>
  <si>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</si>
  <si>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</si>
  <si>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</si>
  <si>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</si>
  <si>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</si>
  <si>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</si>
  <si>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</si>
  <si>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</si>
  <si>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</si>
  <si>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</si>
  <si>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</si>
  <si>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</si>
  <si>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</si>
  <si>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</si>
  <si>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</si>
  <si>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</si>
  <si>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</si>
  <si>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</si>
  <si>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</si>
  <si>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</si>
  <si>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</si>
  <si>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</si>
  <si>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</si>
  <si>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</si>
  <si>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</si>
  <si>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</si>
  <si>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</si>
  <si>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</si>
  <si>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</si>
  <si>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</si>
  <si>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</si>
  <si>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</si>
  <si>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</si>
  <si>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</si>
  <si>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</si>
  <si>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</si>
  <si>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</si>
  <si>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</si>
  <si>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</si>
  <si>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</si>
  <si>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</si>
  <si>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</si>
  <si>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</si>
  <si>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</si>
  <si>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</si>
  <si>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</si>
  <si>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</si>
  <si>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</si>
  <si>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</si>
  <si>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</si>
  <si>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</si>
  <si>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</si>
  <si>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</si>
  <si>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</si>
  <si>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</si>
  <si>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</si>
  <si>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</si>
  <si>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</si>
  <si>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</si>
  <si>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</si>
  <si>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</si>
  <si>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</si>
  <si>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</si>
  <si>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</si>
  <si>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</si>
  <si>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</si>
  <si>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</si>
  <si>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</si>
  <si>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</si>
  <si>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</si>
  <si>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</si>
  <si>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</si>
  <si>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</si>
  <si>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</si>
  <si>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</si>
  <si>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</si>
  <si>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</si>
  <si>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</si>
  <si>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</si>
  <si>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</si>
  <si>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</si>
  <si>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</si>
  <si>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</si>
  <si>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</si>
  <si>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</si>
  <si>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</si>
  <si>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</si>
  <si>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</si>
  <si>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</si>
  <si>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</si>
  <si>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</si>
  <si>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</si>
  <si>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</si>
  <si>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</si>
  <si>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</si>
  <si>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</si>
  <si>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</si>
  <si>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</si>
  <si>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</si>
  <si>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</si>
  <si>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</si>
  <si>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</si>
  <si>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</si>
  <si>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</si>
  <si>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</si>
  <si>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</si>
  <si>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</si>
  <si>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</si>
  <si>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</si>
  <si>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</si>
  <si>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</si>
  <si>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</si>
  <si>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</si>
  <si>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</si>
  <si>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</si>
  <si>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</si>
  <si>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</si>
  <si>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</si>
  <si>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</si>
  <si>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</si>
  <si>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</si>
  <si>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</si>
  <si>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</si>
  <si>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</si>
  <si>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</si>
  <si>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</si>
  <si>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</si>
  <si>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</si>
  <si>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</si>
  <si>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</si>
  <si>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</si>
  <si>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</si>
  <si>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</si>
  <si>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</si>
  <si>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</si>
  <si>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</si>
  <si>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</si>
  <si>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</si>
  <si>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</si>
  <si>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</si>
  <si>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</si>
  <si>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</si>
  <si>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</si>
  <si>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</si>
  <si>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</si>
  <si>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</si>
  <si>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</si>
  <si>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</si>
  <si>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</si>
  <si>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</si>
  <si>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</si>
  <si>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</si>
  <si>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</si>
  <si>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</si>
  <si>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</si>
  <si>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최수연, ID : H1900086)</t>
  </si>
  <si>
    <t>출력시각</t>
  </si>
  <si>
    <t>2020년 03월 11일 13:44:31</t>
  </si>
  <si>
    <t>H1900086</t>
  </si>
  <si>
    <t>최수연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</si>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</sst>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43.109467000000002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444992"/>
        <c:axId val="203446528"/>
      </c:barChart>
      <c:catAx>
        <c:axId val="20344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446528"/>
        <c:crosses val="autoZero"/>
        <c:auto val="1"/>
        <c:lblAlgn val="ctr"/>
        <c:lblOffset val="100"/>
        <c:noMultiLvlLbl val="0"/>
      </c:catAx>
      <c:valAx>
        <c:axId val="20344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4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2.0645752000000002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742464"/>
        <c:axId val="207744000"/>
      </c:barChart>
      <c:catAx>
        <c:axId val="2077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44000"/>
        <c:crosses val="autoZero"/>
        <c:auto val="1"/>
        <c:lblAlgn val="ctr"/>
        <c:lblOffset val="100"/>
        <c:noMultiLvlLbl val="0"/>
      </c:catAx>
      <c:valAx>
        <c:axId val="20774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7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2.8670998000000001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790464"/>
        <c:axId val="207792000"/>
      </c:barChart>
      <c:catAx>
        <c:axId val="2077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92000"/>
        <c:crosses val="autoZero"/>
        <c:auto val="1"/>
        <c:lblAlgn val="ctr"/>
        <c:lblOffset val="100"/>
        <c:noMultiLvlLbl val="0"/>
      </c:catAx>
      <c:valAx>
        <c:axId val="20779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7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738.73943999999995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809536"/>
        <c:axId val="207446784"/>
      </c:barChart>
      <c:catAx>
        <c:axId val="20780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46784"/>
        <c:crosses val="autoZero"/>
        <c:auto val="1"/>
        <c:lblAlgn val="ctr"/>
        <c:lblOffset val="100"/>
        <c:noMultiLvlLbl val="0"/>
      </c:catAx>
      <c:valAx>
        <c:axId val="20744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80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2133.8108000000002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80704"/>
        <c:axId val="207482240"/>
      </c:barChart>
      <c:catAx>
        <c:axId val="2074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82240"/>
        <c:crosses val="autoZero"/>
        <c:auto val="1"/>
        <c:lblAlgn val="ctr"/>
        <c:lblOffset val="100"/>
        <c:noMultiLvlLbl val="0"/>
      </c:catAx>
      <c:valAx>
        <c:axId val="207482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110.23544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20512"/>
        <c:axId val="207522048"/>
      </c:barChart>
      <c:catAx>
        <c:axId val="2075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22048"/>
        <c:crosses val="autoZero"/>
        <c:auto val="1"/>
        <c:lblAlgn val="ctr"/>
        <c:lblOffset val="100"/>
        <c:noMultiLvlLbl val="0"/>
      </c:catAx>
      <c:valAx>
        <c:axId val="2075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2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83.196724000000003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47776"/>
        <c:axId val="207570048"/>
      </c:barChart>
      <c:catAx>
        <c:axId val="20754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70048"/>
        <c:crosses val="autoZero"/>
        <c:auto val="1"/>
        <c:lblAlgn val="ctr"/>
        <c:lblOffset val="100"/>
        <c:noMultiLvlLbl val="0"/>
      </c:catAx>
      <c:valAx>
        <c:axId val="20757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6.3032975000000002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08064"/>
        <c:axId val="207613952"/>
      </c:barChart>
      <c:catAx>
        <c:axId val="20760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13952"/>
        <c:crosses val="autoZero"/>
        <c:auto val="1"/>
        <c:lblAlgn val="ctr"/>
        <c:lblOffset val="100"/>
        <c:noMultiLvlLbl val="0"/>
      </c:catAx>
      <c:valAx>
        <c:axId val="20761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487.46544999999998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07872"/>
        <c:axId val="210209408"/>
      </c:barChart>
      <c:catAx>
        <c:axId val="2102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09408"/>
        <c:crosses val="autoZero"/>
        <c:auto val="1"/>
        <c:lblAlgn val="ctr"/>
        <c:lblOffset val="100"/>
        <c:noMultiLvlLbl val="0"/>
      </c:catAx>
      <c:valAx>
        <c:axId val="210209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6.7710430000000002E-2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993728"/>
        <c:axId val="209995264"/>
      </c:barChart>
      <c:catAx>
        <c:axId val="20999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995264"/>
        <c:crosses val="autoZero"/>
        <c:auto val="1"/>
        <c:lblAlgn val="ctr"/>
        <c:lblOffset val="100"/>
        <c:noMultiLvlLbl val="0"/>
      </c:catAx>
      <c:valAx>
        <c:axId val="20999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9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1.8851922000000001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012800"/>
        <c:axId val="210026880"/>
      </c:barChart>
      <c:catAx>
        <c:axId val="21001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26880"/>
        <c:crosses val="autoZero"/>
        <c:auto val="1"/>
        <c:lblAlgn val="ctr"/>
        <c:lblOffset val="100"/>
        <c:noMultiLvlLbl val="0"/>
      </c:catAx>
      <c:valAx>
        <c:axId val="21002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0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15.469131000000001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017024"/>
        <c:axId val="204031104"/>
      </c:barChart>
      <c:catAx>
        <c:axId val="20401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31104"/>
        <c:crosses val="autoZero"/>
        <c:auto val="1"/>
        <c:lblAlgn val="ctr"/>
        <c:lblOffset val="100"/>
        <c:noMultiLvlLbl val="0"/>
      </c:catAx>
      <c:valAx>
        <c:axId val="20403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0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70.928055000000001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052608"/>
        <c:axId val="210054144"/>
      </c:barChart>
      <c:catAx>
        <c:axId val="2100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54144"/>
        <c:crosses val="autoZero"/>
        <c:auto val="1"/>
        <c:lblAlgn val="ctr"/>
        <c:lblOffset val="100"/>
        <c:noMultiLvlLbl val="0"/>
      </c:catAx>
      <c:valAx>
        <c:axId val="21005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0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54.259160000000001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121472"/>
        <c:axId val="210123008"/>
      </c:barChart>
      <c:catAx>
        <c:axId val="21012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23008"/>
        <c:crosses val="autoZero"/>
        <c:auto val="1"/>
        <c:lblAlgn val="ctr"/>
        <c:lblOffset val="100"/>
        <c:noMultiLvlLbl val="0"/>
      </c:catAx>
      <c:valAx>
        <c:axId val="21012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1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7.5350000000000001</c:v>
                </c:pt>
                <c:pt idx="1">
                  <c:v>11.663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0169856"/>
        <c:axId val="210171392"/>
      </c:barChart>
      <c:catAx>
        <c:axId val="21016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71392"/>
        <c:crosses val="autoZero"/>
        <c:auto val="1"/>
        <c:lblAlgn val="ctr"/>
        <c:lblOffset val="100"/>
        <c:noMultiLvlLbl val="0"/>
      </c:catAx>
      <c:valAx>
        <c:axId val="21017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1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7.7612233000000002</c:v>
                </c:pt>
                <c:pt idx="1">
                  <c:v>8.4432299999999998</c:v>
                </c:pt>
                <c:pt idx="2">
                  <c:v>7.6227309999999999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319.04433999999998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53696"/>
        <c:axId val="210321408"/>
      </c:barChart>
      <c:catAx>
        <c:axId val="19385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21408"/>
        <c:crosses val="autoZero"/>
        <c:auto val="1"/>
        <c:lblAlgn val="ctr"/>
        <c:lblOffset val="100"/>
        <c:noMultiLvlLbl val="0"/>
      </c:catAx>
      <c:valAx>
        <c:axId val="210321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11.230902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347136"/>
        <c:axId val="210348672"/>
      </c:barChart>
      <c:catAx>
        <c:axId val="2103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48672"/>
        <c:crosses val="autoZero"/>
        <c:auto val="1"/>
        <c:lblAlgn val="ctr"/>
        <c:lblOffset val="100"/>
        <c:noMultiLvlLbl val="0"/>
      </c:catAx>
      <c:valAx>
        <c:axId val="2103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3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73.861999999999995</c:v>
                </c:pt>
                <c:pt idx="1">
                  <c:v>9.2680000000000007</c:v>
                </c:pt>
                <c:pt idx="2">
                  <c:v>16.87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973888"/>
        <c:axId val="215975424"/>
      </c:barChart>
      <c:catAx>
        <c:axId val="2159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1215.9291000000001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5584"/>
        <c:axId val="216289664"/>
      </c:barChart>
      <c:catAx>
        <c:axId val="21627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89664"/>
        <c:crosses val="autoZero"/>
        <c:auto val="1"/>
        <c:lblAlgn val="ctr"/>
        <c:lblOffset val="100"/>
        <c:noMultiLvlLbl val="0"/>
      </c:catAx>
      <c:valAx>
        <c:axId val="21628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73.907629999999997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11296"/>
        <c:axId val="216312832"/>
      </c:barChart>
      <c:catAx>
        <c:axId val="21631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312832"/>
        <c:crosses val="autoZero"/>
        <c:auto val="1"/>
        <c:lblAlgn val="ctr"/>
        <c:lblOffset val="100"/>
        <c:noMultiLvlLbl val="0"/>
      </c:catAx>
      <c:valAx>
        <c:axId val="21631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269.42113999999998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35712"/>
        <c:axId val="216037248"/>
      </c:barChart>
      <c:catAx>
        <c:axId val="21603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7248"/>
        <c:crosses val="autoZero"/>
        <c:auto val="1"/>
        <c:lblAlgn val="ctr"/>
        <c:lblOffset val="100"/>
        <c:noMultiLvlLbl val="0"/>
      </c:catAx>
      <c:valAx>
        <c:axId val="2160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3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3.0472511999999998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056832"/>
        <c:axId val="204070912"/>
      </c:barChart>
      <c:catAx>
        <c:axId val="204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70912"/>
        <c:crosses val="autoZero"/>
        <c:auto val="1"/>
        <c:lblAlgn val="ctr"/>
        <c:lblOffset val="100"/>
        <c:noMultiLvlLbl val="0"/>
      </c:catAx>
      <c:valAx>
        <c:axId val="20407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0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2690.9387000000002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67072"/>
        <c:axId val="216085248"/>
      </c:barChart>
      <c:catAx>
        <c:axId val="21606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85248"/>
        <c:crosses val="autoZero"/>
        <c:auto val="1"/>
        <c:lblAlgn val="ctr"/>
        <c:lblOffset val="100"/>
        <c:noMultiLvlLbl val="0"/>
      </c:catAx>
      <c:valAx>
        <c:axId val="21608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7.8337310000000002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102784"/>
        <c:axId val="216104320"/>
      </c:barChart>
      <c:catAx>
        <c:axId val="2161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104320"/>
        <c:crosses val="autoZero"/>
        <c:auto val="1"/>
        <c:lblAlgn val="ctr"/>
        <c:lblOffset val="100"/>
        <c:noMultiLvlLbl val="0"/>
      </c:catAx>
      <c:valAx>
        <c:axId val="21610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1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1.2865446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32704"/>
        <c:axId val="216234240"/>
      </c:barChart>
      <c:catAx>
        <c:axId val="2162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34240"/>
        <c:crosses val="autoZero"/>
        <c:auto val="1"/>
        <c:lblAlgn val="ctr"/>
        <c:lblOffset val="100"/>
        <c:noMultiLvlLbl val="0"/>
      </c:catAx>
      <c:valAx>
        <c:axId val="21623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109.18872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961472"/>
        <c:axId val="203963008"/>
      </c:barChart>
      <c:catAx>
        <c:axId val="20396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963008"/>
        <c:crosses val="autoZero"/>
        <c:auto val="1"/>
        <c:lblAlgn val="ctr"/>
        <c:lblOffset val="100"/>
        <c:noMultiLvlLbl val="0"/>
      </c:catAx>
      <c:valAx>
        <c:axId val="20396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9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1.0448834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011008"/>
        <c:axId val="204012544"/>
      </c:barChart>
      <c:catAx>
        <c:axId val="20401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12544"/>
        <c:crosses val="autoZero"/>
        <c:auto val="1"/>
        <c:lblAlgn val="ctr"/>
        <c:lblOffset val="100"/>
        <c:noMultiLvlLbl val="0"/>
      </c:catAx>
      <c:valAx>
        <c:axId val="20401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01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9.7396550000000008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209792"/>
        <c:axId val="206211328"/>
      </c:barChart>
      <c:catAx>
        <c:axId val="2062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11328"/>
        <c:crosses val="autoZero"/>
        <c:auto val="1"/>
        <c:lblAlgn val="ctr"/>
        <c:lblOffset val="100"/>
        <c:noMultiLvlLbl val="0"/>
      </c:catAx>
      <c:valAx>
        <c:axId val="2062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2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1.2865446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241152"/>
        <c:axId val="207623296"/>
      </c:barChart>
      <c:catAx>
        <c:axId val="20624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23296"/>
        <c:crosses val="autoZero"/>
        <c:auto val="1"/>
        <c:lblAlgn val="ctr"/>
        <c:lblOffset val="100"/>
        <c:noMultiLvlLbl val="0"/>
      </c:catAx>
      <c:valAx>
        <c:axId val="20762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2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355.62720000000002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79872"/>
        <c:axId val="207681408"/>
      </c:barChart>
      <c:catAx>
        <c:axId val="2076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81408"/>
        <c:crosses val="autoZero"/>
        <c:auto val="1"/>
        <c:lblAlgn val="ctr"/>
        <c:lblOffset val="100"/>
        <c:noMultiLvlLbl val="0"/>
      </c:catAx>
      <c:valAx>
        <c:axId val="20768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4.044162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98560"/>
        <c:axId val="207724928"/>
      </c:barChart>
      <c:catAx>
        <c:axId val="20769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24928"/>
        <c:crosses val="autoZero"/>
        <c:auto val="1"/>
        <c:lblAlgn val="ctr"/>
        <c:lblOffset val="100"/>
        <c:noMultiLvlLbl val="0"/>
      </c:catAx>
      <c:valAx>
        <c:axId val="20772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최수연, ID : H1900086)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13:44:31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1215.9291000000001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43.109467000000002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15.469131000000001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73.861999999999995</v>
      </c>
      <c r="G8" s="60">
        <f>'DRIs DATA 입력'!G8</f>
        <v>9.2680000000000007</v>
      </c>
      <c r="H8" s="60">
        <f>'DRIs DATA 입력'!H8</f>
        <v>16.87</v>
      </c>
      <c r="I8" s="47"/>
      <c r="J8" s="60" t="s">
        <v>217</v>
      </c>
      <c r="K8" s="60">
        <f>'DRIs DATA 입력'!K8</f>
        <v>7.5350000000000001</v>
      </c>
      <c r="L8" s="60">
        <f>'DRIs DATA 입력'!L8</f>
        <v>11.663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319.04433999999998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11.230902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3.0472511999999998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109.18872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73.907629999999997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0.99525684000000003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1.0448834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9.7396550000000008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1.2865446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355.62720000000002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4.044162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2.0645752000000002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2.8670998000000001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269.42113999999998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738.73943999999995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2690.9387000000002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2133.8108000000002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110.23544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83.196724000000003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7.8337310000000002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6.3032975000000002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487.46544999999998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6.7710430000000002E-2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1.8851922000000001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70.928055000000001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54.259160000000001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23" sqref="A23:BJ23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64"/>
    </row>
    <row r="4" spans="1:27">
      <c r="A4" s="71" t="s">
        <v>57</v>
      </c>
      <c r="B4" s="71"/>
      <c r="C4" s="71"/>
      <c r="D4" s="64"/>
      <c r="E4" s="68" t="s">
        <v>199</v>
      </c>
      <c r="F4" s="69"/>
      <c r="G4" s="69"/>
      <c r="H4" s="70"/>
      <c r="I4" s="64"/>
      <c r="J4" s="68" t="s">
        <v>200</v>
      </c>
      <c r="K4" s="69"/>
      <c r="L4" s="70"/>
      <c r="M4" s="64"/>
      <c r="N4" s="71" t="s">
        <v>201</v>
      </c>
      <c r="O4" s="71"/>
      <c r="P4" s="71"/>
      <c r="Q4" s="71"/>
      <c r="R4" s="71"/>
      <c r="S4" s="71"/>
      <c r="T4" s="64"/>
      <c r="U4" s="71" t="s">
        <v>202</v>
      </c>
      <c r="V4" s="71"/>
      <c r="W4" s="71"/>
      <c r="X4" s="71"/>
      <c r="Y4" s="71"/>
      <c r="Z4" s="71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1215.9291000000001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43.109467000000002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15.469131000000001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73.861999999999995</v>
      </c>
      <c r="G8" s="66">
        <v>9.2680000000000007</v>
      </c>
      <c r="H8" s="66">
        <v>16.87</v>
      </c>
      <c r="I8" s="64"/>
      <c r="J8" s="66" t="s">
        <v>217</v>
      </c>
      <c r="K8" s="66">
        <v>7.5350000000000001</v>
      </c>
      <c r="L8" s="66">
        <v>11.663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219</v>
      </c>
      <c r="B14" s="71"/>
      <c r="C14" s="71"/>
      <c r="D14" s="71"/>
      <c r="E14" s="71"/>
      <c r="F14" s="71"/>
      <c r="G14" s="64"/>
      <c r="H14" s="71" t="s">
        <v>220</v>
      </c>
      <c r="I14" s="71"/>
      <c r="J14" s="71"/>
      <c r="K14" s="71"/>
      <c r="L14" s="71"/>
      <c r="M14" s="71"/>
      <c r="N14" s="64"/>
      <c r="O14" s="71" t="s">
        <v>221</v>
      </c>
      <c r="P14" s="71"/>
      <c r="Q14" s="71"/>
      <c r="R14" s="71"/>
      <c r="S14" s="71"/>
      <c r="T14" s="71"/>
      <c r="U14" s="64"/>
      <c r="V14" s="71" t="s">
        <v>222</v>
      </c>
      <c r="W14" s="71"/>
      <c r="X14" s="71"/>
      <c r="Y14" s="71"/>
      <c r="Z14" s="71"/>
      <c r="AA14" s="71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319.04433999999998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11.230902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3.0472511999999998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109.18872</v>
      </c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64"/>
      <c r="H24" s="71" t="s">
        <v>226</v>
      </c>
      <c r="I24" s="71"/>
      <c r="J24" s="71"/>
      <c r="K24" s="71"/>
      <c r="L24" s="71"/>
      <c r="M24" s="71"/>
      <c r="N24" s="64"/>
      <c r="O24" s="71" t="s">
        <v>227</v>
      </c>
      <c r="P24" s="71"/>
      <c r="Q24" s="71"/>
      <c r="R24" s="71"/>
      <c r="S24" s="71"/>
      <c r="T24" s="71"/>
      <c r="U24" s="64"/>
      <c r="V24" s="71" t="s">
        <v>228</v>
      </c>
      <c r="W24" s="71"/>
      <c r="X24" s="71"/>
      <c r="Y24" s="71"/>
      <c r="Z24" s="71"/>
      <c r="AA24" s="71"/>
      <c r="AB24" s="64"/>
      <c r="AC24" s="71" t="s">
        <v>229</v>
      </c>
      <c r="AD24" s="71"/>
      <c r="AE24" s="71"/>
      <c r="AF24" s="71"/>
      <c r="AG24" s="71"/>
      <c r="AH24" s="71"/>
      <c r="AI24" s="64"/>
      <c r="AJ24" s="71" t="s">
        <v>230</v>
      </c>
      <c r="AK24" s="71"/>
      <c r="AL24" s="71"/>
      <c r="AM24" s="71"/>
      <c r="AN24" s="71"/>
      <c r="AO24" s="71"/>
      <c r="AP24" s="64"/>
      <c r="AQ24" s="71" t="s">
        <v>231</v>
      </c>
      <c r="AR24" s="71"/>
      <c r="AS24" s="71"/>
      <c r="AT24" s="71"/>
      <c r="AU24" s="71"/>
      <c r="AV24" s="71"/>
      <c r="AW24" s="64"/>
      <c r="AX24" s="71" t="s">
        <v>232</v>
      </c>
      <c r="AY24" s="71"/>
      <c r="AZ24" s="71"/>
      <c r="BA24" s="71"/>
      <c r="BB24" s="71"/>
      <c r="BC24" s="71"/>
      <c r="BD24" s="64"/>
      <c r="BE24" s="71" t="s">
        <v>233</v>
      </c>
      <c r="BF24" s="71"/>
      <c r="BG24" s="71"/>
      <c r="BH24" s="71"/>
      <c r="BI24" s="71"/>
      <c r="BJ24" s="71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73.907629999999997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0.99525684000000003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1.0448834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9.7396550000000008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1.2865446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355.62720000000002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4.044162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2.0645752000000002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2.8670998000000001</v>
      </c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71" t="s">
        <v>236</v>
      </c>
      <c r="B34" s="71"/>
      <c r="C34" s="71"/>
      <c r="D34" s="71"/>
      <c r="E34" s="71"/>
      <c r="F34" s="71"/>
      <c r="G34" s="64"/>
      <c r="H34" s="71" t="s">
        <v>237</v>
      </c>
      <c r="I34" s="71"/>
      <c r="J34" s="71"/>
      <c r="K34" s="71"/>
      <c r="L34" s="71"/>
      <c r="M34" s="71"/>
      <c r="N34" s="64"/>
      <c r="O34" s="71" t="s">
        <v>238</v>
      </c>
      <c r="P34" s="71"/>
      <c r="Q34" s="71"/>
      <c r="R34" s="71"/>
      <c r="S34" s="71"/>
      <c r="T34" s="71"/>
      <c r="U34" s="64"/>
      <c r="V34" s="71" t="s">
        <v>239</v>
      </c>
      <c r="W34" s="71"/>
      <c r="X34" s="71"/>
      <c r="Y34" s="71"/>
      <c r="Z34" s="71"/>
      <c r="AA34" s="71"/>
      <c r="AB34" s="64"/>
      <c r="AC34" s="71" t="s">
        <v>240</v>
      </c>
      <c r="AD34" s="71"/>
      <c r="AE34" s="71"/>
      <c r="AF34" s="71"/>
      <c r="AG34" s="71"/>
      <c r="AH34" s="71"/>
      <c r="AI34" s="64"/>
      <c r="AJ34" s="71" t="s">
        <v>241</v>
      </c>
      <c r="AK34" s="71"/>
      <c r="AL34" s="71"/>
      <c r="AM34" s="71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269.42113999999998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738.73943999999995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2690.9387000000002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2133.8108000000002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110.23544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83.196724000000003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243</v>
      </c>
      <c r="B44" s="71"/>
      <c r="C44" s="71"/>
      <c r="D44" s="71"/>
      <c r="E44" s="71"/>
      <c r="F44" s="71"/>
      <c r="G44" s="64"/>
      <c r="H44" s="71" t="s">
        <v>244</v>
      </c>
      <c r="I44" s="71"/>
      <c r="J44" s="71"/>
      <c r="K44" s="71"/>
      <c r="L44" s="71"/>
      <c r="M44" s="71"/>
      <c r="N44" s="64"/>
      <c r="O44" s="71" t="s">
        <v>245</v>
      </c>
      <c r="P44" s="71"/>
      <c r="Q44" s="71"/>
      <c r="R44" s="71"/>
      <c r="S44" s="71"/>
      <c r="T44" s="71"/>
      <c r="U44" s="64"/>
      <c r="V44" s="71" t="s">
        <v>246</v>
      </c>
      <c r="W44" s="71"/>
      <c r="X44" s="71"/>
      <c r="Y44" s="71"/>
      <c r="Z44" s="71"/>
      <c r="AA44" s="71"/>
      <c r="AB44" s="64"/>
      <c r="AC44" s="71" t="s">
        <v>247</v>
      </c>
      <c r="AD44" s="71"/>
      <c r="AE44" s="71"/>
      <c r="AF44" s="71"/>
      <c r="AG44" s="71"/>
      <c r="AH44" s="71"/>
      <c r="AI44" s="64"/>
      <c r="AJ44" s="71" t="s">
        <v>248</v>
      </c>
      <c r="AK44" s="71"/>
      <c r="AL44" s="71"/>
      <c r="AM44" s="71"/>
      <c r="AN44" s="71"/>
      <c r="AO44" s="71"/>
      <c r="AP44" s="64"/>
      <c r="AQ44" s="71" t="s">
        <v>249</v>
      </c>
      <c r="AR44" s="71"/>
      <c r="AS44" s="71"/>
      <c r="AT44" s="71"/>
      <c r="AU44" s="71"/>
      <c r="AV44" s="71"/>
      <c r="AW44" s="64"/>
      <c r="AX44" s="71" t="s">
        <v>250</v>
      </c>
      <c r="AY44" s="71"/>
      <c r="AZ44" s="71"/>
      <c r="BA44" s="71"/>
      <c r="BB44" s="71"/>
      <c r="BC44" s="71"/>
      <c r="BD44" s="64"/>
      <c r="BE44" s="71" t="s">
        <v>251</v>
      </c>
      <c r="BF44" s="71"/>
      <c r="BG44" s="71"/>
      <c r="BH44" s="71"/>
      <c r="BI44" s="71"/>
      <c r="BJ44" s="71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7.8337310000000002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6.3032975000000002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487.46544999999998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6.7710430000000002E-2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1.8851922000000001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70.928055000000001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54.259160000000001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24:F24"/>
    <mergeCell ref="H24:M24"/>
    <mergeCell ref="O24:T24"/>
    <mergeCell ref="V24:AA2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50</v>
      </c>
      <c r="E2" s="64">
        <v>1215.9291000000001</v>
      </c>
      <c r="F2" s="64">
        <v>188.74593999999999</v>
      </c>
      <c r="G2" s="64">
        <v>23.683916</v>
      </c>
      <c r="H2" s="64">
        <v>10.118428</v>
      </c>
      <c r="I2" s="64">
        <v>13.565488999999999</v>
      </c>
      <c r="J2" s="64">
        <v>43.109467000000002</v>
      </c>
      <c r="K2" s="64">
        <v>19.029540999999998</v>
      </c>
      <c r="L2" s="64">
        <v>24.079923999999998</v>
      </c>
      <c r="M2" s="64">
        <v>15.469131000000001</v>
      </c>
      <c r="N2" s="64">
        <v>1.8913865000000001</v>
      </c>
      <c r="O2" s="64">
        <v>9.4080689999999993</v>
      </c>
      <c r="P2" s="64">
        <v>828.66925000000003</v>
      </c>
      <c r="Q2" s="64">
        <v>13.624847000000001</v>
      </c>
      <c r="R2" s="64">
        <v>319.04433999999998</v>
      </c>
      <c r="S2" s="64">
        <v>110.44410999999999</v>
      </c>
      <c r="T2" s="64">
        <v>2503.2024000000001</v>
      </c>
      <c r="U2" s="64">
        <v>3.0472511999999998</v>
      </c>
      <c r="V2" s="64">
        <v>11.230902</v>
      </c>
      <c r="W2" s="64">
        <v>109.18872</v>
      </c>
      <c r="X2" s="64">
        <v>73.907629999999997</v>
      </c>
      <c r="Y2" s="64">
        <v>0.99525684000000003</v>
      </c>
      <c r="Z2" s="64">
        <v>1.0448834</v>
      </c>
      <c r="AA2" s="64">
        <v>9.7396550000000008</v>
      </c>
      <c r="AB2" s="64">
        <v>1.2865446</v>
      </c>
      <c r="AC2" s="64">
        <v>355.62720000000002</v>
      </c>
      <c r="AD2" s="64">
        <v>4.044162</v>
      </c>
      <c r="AE2" s="64">
        <v>2.0645752000000002</v>
      </c>
      <c r="AF2" s="64">
        <v>2.8670998000000001</v>
      </c>
      <c r="AG2" s="64">
        <v>269.42113999999998</v>
      </c>
      <c r="AH2" s="64">
        <v>130.25037</v>
      </c>
      <c r="AI2" s="64">
        <v>139.17078000000001</v>
      </c>
      <c r="AJ2" s="64">
        <v>738.73943999999995</v>
      </c>
      <c r="AK2" s="64">
        <v>2690.9387000000002</v>
      </c>
      <c r="AL2" s="64">
        <v>110.23544</v>
      </c>
      <c r="AM2" s="64">
        <v>2133.8108000000002</v>
      </c>
      <c r="AN2" s="64">
        <v>83.196724000000003</v>
      </c>
      <c r="AO2" s="64">
        <v>7.8337310000000002</v>
      </c>
      <c r="AP2" s="64">
        <v>5.0530933999999998</v>
      </c>
      <c r="AQ2" s="64">
        <v>2.7806380000000002</v>
      </c>
      <c r="AR2" s="64">
        <v>6.3032975000000002</v>
      </c>
      <c r="AS2" s="64">
        <v>487.46544999999998</v>
      </c>
      <c r="AT2" s="64">
        <v>6.7710430000000002E-2</v>
      </c>
      <c r="AU2" s="64">
        <v>1.8851922000000001</v>
      </c>
      <c r="AV2" s="64">
        <v>70.928055000000001</v>
      </c>
      <c r="AW2" s="64">
        <v>54.259160000000001</v>
      </c>
      <c r="AX2" s="64">
        <v>4.8110965999999998E-2</v>
      </c>
      <c r="AY2" s="64">
        <v>0.50048329999999996</v>
      </c>
      <c r="AZ2" s="64">
        <v>267.84442000000001</v>
      </c>
      <c r="BA2" s="64">
        <v>23.852684</v>
      </c>
      <c r="BB2" s="64">
        <v>7.7612233000000002</v>
      </c>
      <c r="BC2" s="64">
        <v>8.4432299999999998</v>
      </c>
      <c r="BD2" s="64">
        <v>7.6227309999999999</v>
      </c>
      <c r="BE2" s="64">
        <v>0.62167614999999998</v>
      </c>
      <c r="BF2" s="64">
        <v>2.6390785999999999</v>
      </c>
      <c r="BG2" s="64">
        <v>6.9387240000000003E-3</v>
      </c>
      <c r="BH2" s="64">
        <v>1.8783088999999999E-2</v>
      </c>
      <c r="BI2" s="64">
        <v>1.3855441499999999E-2</v>
      </c>
      <c r="BJ2" s="64">
        <v>5.0522829999999998E-2</v>
      </c>
      <c r="BK2" s="64">
        <v>5.3374800000000001E-4</v>
      </c>
      <c r="BL2" s="64">
        <v>0.20566266999999999</v>
      </c>
      <c r="BM2" s="64">
        <v>2.5397889999999999</v>
      </c>
      <c r="BN2" s="64">
        <v>0.78337467000000005</v>
      </c>
      <c r="BO2" s="64">
        <v>40.229103000000002</v>
      </c>
      <c r="BP2" s="64">
        <v>7.3835810000000004</v>
      </c>
      <c r="BQ2" s="64">
        <v>14.323858</v>
      </c>
      <c r="BR2" s="64">
        <v>48.750279999999997</v>
      </c>
      <c r="BS2" s="64">
        <v>14.676777</v>
      </c>
      <c r="BT2" s="64">
        <v>7.5235479999999999</v>
      </c>
      <c r="BU2" s="64">
        <v>1.1716825E-2</v>
      </c>
      <c r="BV2" s="64">
        <v>3.0796513000000001E-2</v>
      </c>
      <c r="BW2" s="64">
        <v>0.52091390000000004</v>
      </c>
      <c r="BX2" s="64">
        <v>0.9222129</v>
      </c>
      <c r="BY2" s="64">
        <v>8.9849479999999995E-2</v>
      </c>
      <c r="BZ2" s="64">
        <v>3.1543564000000002E-4</v>
      </c>
      <c r="CA2" s="64">
        <v>0.80593289999999995</v>
      </c>
      <c r="CB2" s="64">
        <v>1.6148475999999998E-2</v>
      </c>
      <c r="CC2" s="64">
        <v>0.18257417000000001</v>
      </c>
      <c r="CD2" s="64">
        <v>1.0907408000000001</v>
      </c>
      <c r="CE2" s="64">
        <v>3.5273496000000001E-2</v>
      </c>
      <c r="CF2" s="64">
        <v>0.28879017000000001</v>
      </c>
      <c r="CG2" s="64">
        <v>0</v>
      </c>
      <c r="CH2" s="64">
        <v>3.2471474E-2</v>
      </c>
      <c r="CI2" s="64">
        <v>2.5328759999999999E-3</v>
      </c>
      <c r="CJ2" s="64">
        <v>2.5771065000000002</v>
      </c>
      <c r="CK2" s="64">
        <v>6.4652464000000002E-3</v>
      </c>
      <c r="CL2" s="64">
        <v>0.36853304999999997</v>
      </c>
      <c r="CM2" s="64">
        <v>2.2756927</v>
      </c>
      <c r="CN2" s="64">
        <v>1198.9761000000001</v>
      </c>
      <c r="CO2" s="64">
        <v>2074.4749999999999</v>
      </c>
      <c r="CP2" s="64">
        <v>1252.6249</v>
      </c>
      <c r="CQ2" s="64">
        <v>462.18119999999999</v>
      </c>
      <c r="CR2" s="64">
        <v>220.65253999999999</v>
      </c>
      <c r="CS2" s="64">
        <v>244.57470000000001</v>
      </c>
      <c r="CT2" s="64">
        <v>1175.1628000000001</v>
      </c>
      <c r="CU2" s="64">
        <v>723.63419999999996</v>
      </c>
      <c r="CV2" s="64">
        <v>777.33263999999997</v>
      </c>
      <c r="CW2" s="64">
        <v>825.93744000000004</v>
      </c>
      <c r="CX2" s="64">
        <v>262.9787</v>
      </c>
      <c r="CY2" s="64">
        <v>1511.5914</v>
      </c>
      <c r="CZ2" s="64">
        <v>794.93786999999998</v>
      </c>
      <c r="DA2" s="64">
        <v>1748.6098999999999</v>
      </c>
      <c r="DB2" s="64">
        <v>1691.5880999999999</v>
      </c>
      <c r="DC2" s="64">
        <v>2557.2145999999998</v>
      </c>
      <c r="DD2" s="64">
        <v>4048.2831999999999</v>
      </c>
      <c r="DE2" s="64">
        <v>850.16340000000002</v>
      </c>
      <c r="DF2" s="64">
        <v>1939.6271999999999</v>
      </c>
      <c r="DG2" s="64">
        <v>962.55380000000002</v>
      </c>
      <c r="DH2" s="64">
        <v>45.282867000000003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23.852684</v>
      </c>
      <c r="B6">
        <f>BB2</f>
        <v>7.7612233000000002</v>
      </c>
      <c r="C6">
        <f>BC2</f>
        <v>8.4432299999999998</v>
      </c>
      <c r="D6">
        <f>BD2</f>
        <v>7.6227309999999999</v>
      </c>
    </row>
    <row r="7" spans="1:113" ht="17.45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2" sqref="M12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25381</v>
      </c>
      <c r="C2" s="57">
        <f ca="1">YEAR(TODAY())-YEAR(B2)+IF(TODAY()&gt;=DATE(YEAR(TODAY()),MONTH(B2),DAY(B2)),0,-1)</f>
        <v>50</v>
      </c>
      <c r="E2" s="53">
        <v>162.4</v>
      </c>
      <c r="F2" s="54" t="s">
        <v>40</v>
      </c>
      <c r="G2" s="53">
        <v>59.5</v>
      </c>
      <c r="H2" s="52" t="s">
        <v>42</v>
      </c>
      <c r="I2" s="74">
        <f>ROUND(G3/E3^2,1)</f>
        <v>22.6</v>
      </c>
    </row>
    <row r="3" spans="1:9">
      <c r="E3" s="52">
        <f>E2/100</f>
        <v>1.6240000000000001</v>
      </c>
      <c r="F3" s="52" t="s">
        <v>41</v>
      </c>
      <c r="G3" s="52">
        <f>G2</f>
        <v>59.5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H7" sqref="H7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최수연, ID : H1900086)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13:44:31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4" sqref="J14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43761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50</v>
      </c>
      <c r="G12" s="153"/>
      <c r="H12" s="153"/>
      <c r="I12" s="153"/>
      <c r="K12" s="124">
        <f>'개인정보 및 신체계측 입력'!E2</f>
        <v>162.4</v>
      </c>
      <c r="L12" s="125"/>
      <c r="M12" s="118">
        <f>'개인정보 및 신체계측 입력'!G2</f>
        <v>59.5</v>
      </c>
      <c r="N12" s="119"/>
      <c r="O12" s="114" t="s">
        <v>272</v>
      </c>
      <c r="P12" s="108"/>
      <c r="Q12" s="111">
        <f>'개인정보 및 신체계측 입력'!I2</f>
        <v>22.6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최수연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73.861999999999995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9.2680000000000007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16.87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0.9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11.7</v>
      </c>
      <c r="L72" s="37" t="s">
        <v>54</v>
      </c>
      <c r="M72" s="37">
        <f>ROUND('DRIs DATA'!K8,1)</f>
        <v>7.5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42.54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93.59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73.91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85.77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33.68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179.4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78.34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2020-03-11T09:00:15Z</cp:lastPrinted>
  <dcterms:created xsi:type="dcterms:W3CDTF">2015-06-13T08:19:18Z</dcterms:created>
  <dcterms:modified xsi:type="dcterms:W3CDTF">2020-03-11T09:00:18Z</dcterms:modified>
</cp:coreProperties>
</file>