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<sst xmlns="http://schemas.openxmlformats.org/spreadsheetml/2006/main" count="692" uniqueCount="283">
  <si>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</si>
  <si>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</si>
  <si>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</si>
  <si>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</si>
  <si>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</si>
  <si>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</si>
  <si>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</si>
  <si>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</si>
  <si>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</si>
  <si>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</si>
  <si>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</si>
  <si>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</si>
  <si>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</si>
  <si>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</si>
  <si>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</si>
  <si>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</si>
  <si>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</si>
  <si>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</si>
  <si>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</si>
  <si>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</si>
  <si>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</si>
  <si>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</si>
  <si>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</si>
  <si>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</si>
  <si>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</si>
  <si>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</si>
  <si>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</si>
  <si>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</si>
  <si>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</si>
  <si>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</si>
  <si>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</si>
  <si>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</si>
  <si>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</si>
  <si>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</si>
  <si>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</si>
  <si>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</si>
  <si>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</si>
  <si>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</si>
  <si>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</si>
  <si>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</si>
  <si>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</si>
  <si>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</si>
  <si>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</si>
  <si>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</si>
  <si>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</si>
  <si>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</si>
  <si>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</si>
  <si>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</si>
  <si>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</si>
  <si>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</si>
  <si>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</si>
  <si>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</si>
  <si>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</si>
  <si>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</si>
  <si>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</si>
  <si>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</si>
  <si>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</si>
  <si>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</si>
  <si>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</si>
  <si>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</si>
  <si>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</si>
  <si>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</si>
  <si>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</si>
  <si>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</si>
  <si>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</si>
  <si>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</si>
  <si>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</si>
  <si>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</si>
  <si>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</si>
  <si>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</si>
  <si>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</si>
  <si>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</si>
  <si>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</si>
  <si>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</si>
  <si>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</si>
  <si>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</si>
  <si>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</si>
  <si>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</si>
  <si>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</si>
  <si>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</si>
  <si>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</si>
  <si>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</si>
  <si>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</si>
  <si>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</si>
  <si>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</si>
  <si>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</si>
  <si>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</si>
  <si>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</si>
  <si>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</si>
  <si>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</si>
  <si>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</si>
  <si>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</si>
  <si>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</si>
  <si>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</si>
  <si>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</si>
  <si>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</si>
  <si>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</si>
  <si>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</si>
  <si>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</si>
  <si>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</si>
  <si>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</si>
  <si>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</si>
  <si>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</si>
  <si>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</si>
  <si>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</si>
  <si>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</si>
  <si>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</si>
  <si>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</si>
  <si>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</si>
  <si>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</si>
  <si>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</si>
  <si>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</si>
  <si>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</si>
  <si>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</si>
  <si>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</si>
  <si>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</si>
  <si>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</si>
  <si>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</si>
  <si>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</si>
  <si>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</si>
  <si>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</si>
  <si>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</si>
  <si>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</si>
  <si>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</si>
  <si>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</si>
  <si>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</si>
  <si>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</si>
  <si>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</si>
  <si>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</si>
  <si>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</si>
  <si>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</si>
  <si>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</si>
  <si>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</si>
  <si>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</si>
  <si>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</si>
  <si>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</si>
  <si>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</si>
  <si>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</si>
  <si>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</si>
  <si>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</si>
  <si>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</si>
  <si>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</si>
  <si>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</si>
  <si>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</si>
  <si>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</si>
  <si>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</si>
  <si>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</si>
  <si>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</si>
  <si>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</si>
  <si>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</si>
  <si>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</si>
  <si>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</si>
  <si>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</si>
  <si>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</si>
  <si>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</si>
  <si>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</si>
  <si>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</si>
  <si>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</si>
  <si>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</si>
  <si>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</si>
  <si>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</si>
  <si>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</si>
  <si>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</si>
  <si>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</si>
  <si>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</si>
  <si>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</si>
  <si>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</si>
  <si>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</si>
  <si>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</si>
  <si>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</si>
  <si>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</si>
  <si>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</si>
  <si>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</si>
  <si>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</si>
  <si>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</si>
  <si>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</si>
  <si>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</si>
  <si>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</si>
  <si>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</si>
  <si>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</si>
  <si>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</si>
  <si>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</si>
  <si>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</si>
  <si>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</si>
  <si>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</si>
  <si>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</si>
  <si>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</si>
  <si>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</si>
  <si>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</si>
  <si>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</si>
  <si>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</si>
  <si>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</si>
  <si>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</si>
  <si>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</si>
  <si>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</si>
  <si>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</si>
  <si>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</si>
  <si>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</si>
  <si>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</si>
  <si>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</si>
  <si>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</si>
  <si>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</si>
  <si>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</si>
  <si>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</si>
  <si>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</si>
  <si>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</si>
  <si>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</si>
  <si>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</si>
  <si>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</si>
  <si>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</si>
  <si>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</si>
  <si>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</si>
  <si>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</si>
  <si>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</si>
  <si>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</si>
  <si>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</si>
  <si>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</si>
  <si>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</si>
  <si>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</si>
  <si>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</si>
  <si>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</si>
  <si>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</si>
  <si>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</si>
  <si>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</si>
  <si>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</si>
  <si>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</si>
  <si>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</si>
  <si>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</si>
  <si>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</si>
  <si>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</si>
  <si>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</si>
  <si>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</si>
  <si>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</si>
  <si>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</si>
  <si>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</si>
  <si>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</si>
  <si>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</si>
  <si>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</si>
  <si>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</si>
  <si>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</si>
  <si>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</si>
  <si>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</si>
  <si>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</si>
  <si>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</si>
  <si>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</si>
  <si>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</si>
  <si>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</si>
  <si>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</si>
  <si>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</si>
  <si>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</si>
  <si>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</si>
  <si>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</si>
  <si>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</si>
  <si>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</si>
  <si>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</si>
  <si>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</si>
  <si>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</si>
  <si>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</si>
  <si>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</si>
  <si>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</si>
  <si>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</si>
  <si>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</si>
  <si>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</si>
  <si>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</si>
  <si>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</si>
  <si>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</si>
  <si>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</si>
  <si>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</si>
  <si>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</si>
  <si>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</si>
  <si>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</si>
  <si>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</si>
  <si>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</si>
  <si>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</si>
  <si>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</si>
  <si>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</si>
  <si>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</si>
  <si>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서정란, ID : H1900087)</t>
  </si>
  <si>
    <t>출력시각</t>
  </si>
  <si>
    <t>2020년 03월 11일 13:43:31</t>
  </si>
  <si>
    <t>H1900087</t>
  </si>
  <si>
    <t>서정란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</si>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</sst>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78.973236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389056"/>
        <c:axId val="187390592"/>
      </c:barChart>
      <c:catAx>
        <c:axId val="1873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90592"/>
        <c:crosses val="autoZero"/>
        <c:auto val="1"/>
        <c:lblAlgn val="ctr"/>
        <c:lblOffset val="100"/>
        <c:noMultiLvlLbl val="0"/>
      </c:catAx>
      <c:valAx>
        <c:axId val="18739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3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2.8012717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725888"/>
        <c:axId val="208727424"/>
      </c:barChart>
      <c:catAx>
        <c:axId val="20872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27424"/>
        <c:crosses val="autoZero"/>
        <c:auto val="1"/>
        <c:lblAlgn val="ctr"/>
        <c:lblOffset val="100"/>
        <c:noMultiLvlLbl val="0"/>
      </c:catAx>
      <c:valAx>
        <c:axId val="20872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7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2.8141609999999999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769792"/>
        <c:axId val="208771328"/>
      </c:barChart>
      <c:catAx>
        <c:axId val="2087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71328"/>
        <c:crosses val="autoZero"/>
        <c:auto val="1"/>
        <c:lblAlgn val="ctr"/>
        <c:lblOffset val="100"/>
        <c:noMultiLvlLbl val="0"/>
      </c:catAx>
      <c:valAx>
        <c:axId val="2087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7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1282.576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792960"/>
        <c:axId val="208495744"/>
      </c:barChart>
      <c:catAx>
        <c:axId val="2087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495744"/>
        <c:crosses val="autoZero"/>
        <c:auto val="1"/>
        <c:lblAlgn val="ctr"/>
        <c:lblOffset val="100"/>
        <c:noMultiLvlLbl val="0"/>
      </c:catAx>
      <c:valAx>
        <c:axId val="20849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7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3151.6977999999999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529664"/>
        <c:axId val="208539648"/>
      </c:barChart>
      <c:catAx>
        <c:axId val="2085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39648"/>
        <c:crosses val="autoZero"/>
        <c:auto val="1"/>
        <c:lblAlgn val="ctr"/>
        <c:lblOffset val="100"/>
        <c:noMultiLvlLbl val="0"/>
      </c:catAx>
      <c:valAx>
        <c:axId val="208539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52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64.677319999999995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565376"/>
        <c:axId val="208566912"/>
      </c:barChart>
      <c:catAx>
        <c:axId val="2085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66912"/>
        <c:crosses val="autoZero"/>
        <c:auto val="1"/>
        <c:lblAlgn val="ctr"/>
        <c:lblOffset val="100"/>
        <c:noMultiLvlLbl val="0"/>
      </c:catAx>
      <c:valAx>
        <c:axId val="20856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5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141.82042000000001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617472"/>
        <c:axId val="208619008"/>
      </c:barChart>
      <c:catAx>
        <c:axId val="2086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19008"/>
        <c:crosses val="autoZero"/>
        <c:auto val="1"/>
        <c:lblAlgn val="ctr"/>
        <c:lblOffset val="100"/>
        <c:noMultiLvlLbl val="0"/>
      </c:catAx>
      <c:valAx>
        <c:axId val="2086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61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10.229478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652928"/>
        <c:axId val="208658816"/>
      </c:barChart>
      <c:catAx>
        <c:axId val="2086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58816"/>
        <c:crosses val="autoZero"/>
        <c:auto val="1"/>
        <c:lblAlgn val="ctr"/>
        <c:lblOffset val="100"/>
        <c:noMultiLvlLbl val="0"/>
      </c:catAx>
      <c:valAx>
        <c:axId val="2086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6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887.44420000000002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094144"/>
        <c:axId val="209095680"/>
      </c:barChart>
      <c:catAx>
        <c:axId val="20909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95680"/>
        <c:crosses val="autoZero"/>
        <c:auto val="1"/>
        <c:lblAlgn val="ctr"/>
        <c:lblOffset val="100"/>
        <c:noMultiLvlLbl val="0"/>
      </c:catAx>
      <c:valAx>
        <c:axId val="209095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0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2.1395154E-2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871808"/>
        <c:axId val="208873344"/>
      </c:barChart>
      <c:catAx>
        <c:axId val="2088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873344"/>
        <c:crosses val="autoZero"/>
        <c:auto val="1"/>
        <c:lblAlgn val="ctr"/>
        <c:lblOffset val="100"/>
        <c:noMultiLvlLbl val="0"/>
      </c:catAx>
      <c:valAx>
        <c:axId val="20887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8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2.7005984999999999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899072"/>
        <c:axId val="208900864"/>
      </c:barChart>
      <c:catAx>
        <c:axId val="20889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00864"/>
        <c:crosses val="autoZero"/>
        <c:auto val="1"/>
        <c:lblAlgn val="ctr"/>
        <c:lblOffset val="100"/>
        <c:noMultiLvlLbl val="0"/>
      </c:catAx>
      <c:valAx>
        <c:axId val="20890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8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26.131609999999998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445248"/>
        <c:axId val="187446784"/>
      </c:barChart>
      <c:catAx>
        <c:axId val="1874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46784"/>
        <c:crosses val="autoZero"/>
        <c:auto val="1"/>
        <c:lblAlgn val="ctr"/>
        <c:lblOffset val="100"/>
        <c:noMultiLvlLbl val="0"/>
      </c:catAx>
      <c:valAx>
        <c:axId val="18744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161.32343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938880"/>
        <c:axId val="208940416"/>
      </c:barChart>
      <c:catAx>
        <c:axId val="2089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40416"/>
        <c:crosses val="autoZero"/>
        <c:auto val="1"/>
        <c:lblAlgn val="ctr"/>
        <c:lblOffset val="100"/>
        <c:noMultiLvlLbl val="0"/>
      </c:catAx>
      <c:valAx>
        <c:axId val="2089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9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99.062290000000004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999552"/>
        <c:axId val="209001088"/>
      </c:barChart>
      <c:catAx>
        <c:axId val="20899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01088"/>
        <c:crosses val="autoZero"/>
        <c:auto val="1"/>
        <c:lblAlgn val="ctr"/>
        <c:lblOffset val="100"/>
        <c:noMultiLvlLbl val="0"/>
      </c:catAx>
      <c:valAx>
        <c:axId val="20900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9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7.6470000000000002</c:v>
                </c:pt>
                <c:pt idx="1">
                  <c:v>23.364000000000001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6777984"/>
        <c:axId val="186779520"/>
      </c:barChart>
      <c:catAx>
        <c:axId val="18677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79520"/>
        <c:crosses val="autoZero"/>
        <c:auto val="1"/>
        <c:lblAlgn val="ctr"/>
        <c:lblOffset val="100"/>
        <c:noMultiLvlLbl val="0"/>
      </c:catAx>
      <c:valAx>
        <c:axId val="1867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14.233734</c:v>
                </c:pt>
                <c:pt idx="1">
                  <c:v>17.995525000000001</c:v>
                </c:pt>
                <c:pt idx="2">
                  <c:v>28.399453999999999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514.56709999999998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504320"/>
        <c:axId val="210522496"/>
      </c:barChart>
      <c:catAx>
        <c:axId val="2105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22496"/>
        <c:crosses val="autoZero"/>
        <c:auto val="1"/>
        <c:lblAlgn val="ctr"/>
        <c:lblOffset val="100"/>
        <c:noMultiLvlLbl val="0"/>
      </c:catAx>
      <c:valAx>
        <c:axId val="210522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5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27.503561000000001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552320"/>
        <c:axId val="210553856"/>
      </c:barChart>
      <c:catAx>
        <c:axId val="21055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53856"/>
        <c:crosses val="autoZero"/>
        <c:auto val="1"/>
        <c:lblAlgn val="ctr"/>
        <c:lblOffset val="100"/>
        <c:noMultiLvlLbl val="0"/>
      </c:catAx>
      <c:valAx>
        <c:axId val="21055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5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64.052000000000007</c:v>
                </c:pt>
                <c:pt idx="1">
                  <c:v>14.186</c:v>
                </c:pt>
                <c:pt idx="2">
                  <c:v>21.762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596224"/>
        <c:axId val="210597760"/>
      </c:barChart>
      <c:catAx>
        <c:axId val="21059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97760"/>
        <c:crosses val="autoZero"/>
        <c:auto val="1"/>
        <c:lblAlgn val="ctr"/>
        <c:lblOffset val="100"/>
        <c:noMultiLvlLbl val="0"/>
      </c:catAx>
      <c:valAx>
        <c:axId val="2105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5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1717.7365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619392"/>
        <c:axId val="210653952"/>
      </c:barChart>
      <c:catAx>
        <c:axId val="2106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653952"/>
        <c:crosses val="autoZero"/>
        <c:auto val="1"/>
        <c:lblAlgn val="ctr"/>
        <c:lblOffset val="100"/>
        <c:noMultiLvlLbl val="0"/>
      </c:catAx>
      <c:valAx>
        <c:axId val="21065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6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109.85664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675584"/>
        <c:axId val="210677120"/>
      </c:barChart>
      <c:catAx>
        <c:axId val="21067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677120"/>
        <c:crosses val="autoZero"/>
        <c:auto val="1"/>
        <c:lblAlgn val="ctr"/>
        <c:lblOffset val="100"/>
        <c:noMultiLvlLbl val="0"/>
      </c:catAx>
      <c:valAx>
        <c:axId val="21067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6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489.13936999999999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19488"/>
        <c:axId val="210721024"/>
      </c:barChart>
      <c:catAx>
        <c:axId val="2107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21024"/>
        <c:crosses val="autoZero"/>
        <c:auto val="1"/>
        <c:lblAlgn val="ctr"/>
        <c:lblOffset val="100"/>
        <c:noMultiLvlLbl val="0"/>
      </c:catAx>
      <c:valAx>
        <c:axId val="21072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6.8658869999999999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476608"/>
        <c:axId val="187490688"/>
      </c:barChart>
      <c:catAx>
        <c:axId val="1874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0688"/>
        <c:crosses val="autoZero"/>
        <c:auto val="1"/>
        <c:lblAlgn val="ctr"/>
        <c:lblOffset val="100"/>
        <c:noMultiLvlLbl val="0"/>
      </c:catAx>
      <c:valAx>
        <c:axId val="18749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4366.0853999999999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59040"/>
        <c:axId val="210777216"/>
      </c:barChart>
      <c:catAx>
        <c:axId val="21075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77216"/>
        <c:crosses val="autoZero"/>
        <c:auto val="1"/>
        <c:lblAlgn val="ctr"/>
        <c:lblOffset val="100"/>
        <c:noMultiLvlLbl val="0"/>
      </c:catAx>
      <c:valAx>
        <c:axId val="2107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16.045425000000002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94752"/>
        <c:axId val="210804736"/>
      </c:barChart>
      <c:catAx>
        <c:axId val="2107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04736"/>
        <c:crosses val="autoZero"/>
        <c:auto val="1"/>
        <c:lblAlgn val="ctr"/>
        <c:lblOffset val="100"/>
        <c:noMultiLvlLbl val="0"/>
      </c:catAx>
      <c:valAx>
        <c:axId val="2108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2.0091597999999999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248256"/>
        <c:axId val="211249792"/>
      </c:barChart>
      <c:catAx>
        <c:axId val="2112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249792"/>
        <c:crosses val="autoZero"/>
        <c:auto val="1"/>
        <c:lblAlgn val="ctr"/>
        <c:lblOffset val="100"/>
        <c:noMultiLvlLbl val="0"/>
      </c:catAx>
      <c:valAx>
        <c:axId val="21124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228.0891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213952"/>
        <c:axId val="193215488"/>
      </c:barChart>
      <c:catAx>
        <c:axId val="1932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215488"/>
        <c:crosses val="autoZero"/>
        <c:auto val="1"/>
        <c:lblAlgn val="ctr"/>
        <c:lblOffset val="100"/>
        <c:noMultiLvlLbl val="0"/>
      </c:catAx>
      <c:valAx>
        <c:axId val="19321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2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1.5639106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263488"/>
        <c:axId val="193265024"/>
      </c:barChart>
      <c:catAx>
        <c:axId val="1932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265024"/>
        <c:crosses val="autoZero"/>
        <c:auto val="1"/>
        <c:lblAlgn val="ctr"/>
        <c:lblOffset val="100"/>
        <c:noMultiLvlLbl val="0"/>
      </c:catAx>
      <c:valAx>
        <c:axId val="193265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2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16.763591999999999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92832"/>
        <c:axId val="207194368"/>
      </c:barChart>
      <c:catAx>
        <c:axId val="20719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94368"/>
        <c:crosses val="autoZero"/>
        <c:auto val="1"/>
        <c:lblAlgn val="ctr"/>
        <c:lblOffset val="100"/>
        <c:noMultiLvlLbl val="0"/>
      </c:catAx>
      <c:valAx>
        <c:axId val="20719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2.0091597999999999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92288"/>
        <c:axId val="207293824"/>
      </c:barChart>
      <c:catAx>
        <c:axId val="2072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93824"/>
        <c:crosses val="autoZero"/>
        <c:auto val="1"/>
        <c:lblAlgn val="ctr"/>
        <c:lblOffset val="100"/>
        <c:noMultiLvlLbl val="0"/>
      </c:catAx>
      <c:valAx>
        <c:axId val="20729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527.61959999999999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348480"/>
        <c:axId val="207350016"/>
      </c:barChart>
      <c:catAx>
        <c:axId val="2073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350016"/>
        <c:crosses val="autoZero"/>
        <c:auto val="1"/>
        <c:lblAlgn val="ctr"/>
        <c:lblOffset val="100"/>
        <c:noMultiLvlLbl val="0"/>
      </c:catAx>
      <c:valAx>
        <c:axId val="20735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3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12.1729965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681984"/>
        <c:axId val="208708352"/>
      </c:barChart>
      <c:catAx>
        <c:axId val="20868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08352"/>
        <c:crosses val="autoZero"/>
        <c:auto val="1"/>
        <c:lblAlgn val="ctr"/>
        <c:lblOffset val="100"/>
        <c:noMultiLvlLbl val="0"/>
      </c:catAx>
      <c:valAx>
        <c:axId val="2087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6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서정란, ID : H1900087)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13:43:31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1717.7365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78.973236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26.131609999999998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64.052000000000007</v>
      </c>
      <c r="G8" s="60">
        <f>'DRIs DATA 입력'!G8</f>
        <v>14.186</v>
      </c>
      <c r="H8" s="60">
        <f>'DRIs DATA 입력'!H8</f>
        <v>21.762</v>
      </c>
      <c r="I8" s="47"/>
      <c r="J8" s="60" t="s">
        <v>217</v>
      </c>
      <c r="K8" s="60">
        <f>'DRIs DATA 입력'!K8</f>
        <v>7.6470000000000002</v>
      </c>
      <c r="L8" s="60">
        <f>'DRIs DATA 입력'!L8</f>
        <v>23.364000000000001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514.56709999999998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27.503561000000001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6.8658869999999999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228.0891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109.85664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1.4960002999999999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1.5639106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16.763591999999999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2.0091597999999999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527.61959999999999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12.1729965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2.8012717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2.8141609999999999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489.13936999999999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1282.576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4366.0853999999999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3151.6977999999999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64.677319999999995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141.82042000000001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16.045425000000002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10.229478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887.44420000000002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2.1395154E-2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2.7005984999999999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161.32343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99.062290000000004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8" sqref="J48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64"/>
    </row>
    <row r="4" spans="1:27">
      <c r="A4" s="71" t="s">
        <v>57</v>
      </c>
      <c r="B4" s="71"/>
      <c r="C4" s="71"/>
      <c r="D4" s="64"/>
      <c r="E4" s="68" t="s">
        <v>199</v>
      </c>
      <c r="F4" s="69"/>
      <c r="G4" s="69"/>
      <c r="H4" s="70"/>
      <c r="I4" s="64"/>
      <c r="J4" s="68" t="s">
        <v>200</v>
      </c>
      <c r="K4" s="69"/>
      <c r="L4" s="70"/>
      <c r="M4" s="64"/>
      <c r="N4" s="71" t="s">
        <v>201</v>
      </c>
      <c r="O4" s="71"/>
      <c r="P4" s="71"/>
      <c r="Q4" s="71"/>
      <c r="R4" s="71"/>
      <c r="S4" s="71"/>
      <c r="T4" s="64"/>
      <c r="U4" s="71" t="s">
        <v>202</v>
      </c>
      <c r="V4" s="71"/>
      <c r="W4" s="71"/>
      <c r="X4" s="71"/>
      <c r="Y4" s="71"/>
      <c r="Z4" s="71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1717.7365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78.973236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26.131609999999998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64.052000000000007</v>
      </c>
      <c r="G8" s="66">
        <v>14.186</v>
      </c>
      <c r="H8" s="66">
        <v>21.762</v>
      </c>
      <c r="I8" s="64"/>
      <c r="J8" s="66" t="s">
        <v>217</v>
      </c>
      <c r="K8" s="66">
        <v>7.6470000000000002</v>
      </c>
      <c r="L8" s="66">
        <v>23.364000000000001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219</v>
      </c>
      <c r="B14" s="71"/>
      <c r="C14" s="71"/>
      <c r="D14" s="71"/>
      <c r="E14" s="71"/>
      <c r="F14" s="71"/>
      <c r="G14" s="64"/>
      <c r="H14" s="71" t="s">
        <v>220</v>
      </c>
      <c r="I14" s="71"/>
      <c r="J14" s="71"/>
      <c r="K14" s="71"/>
      <c r="L14" s="71"/>
      <c r="M14" s="71"/>
      <c r="N14" s="64"/>
      <c r="O14" s="71" t="s">
        <v>221</v>
      </c>
      <c r="P14" s="71"/>
      <c r="Q14" s="71"/>
      <c r="R14" s="71"/>
      <c r="S14" s="71"/>
      <c r="T14" s="71"/>
      <c r="U14" s="64"/>
      <c r="V14" s="71" t="s">
        <v>222</v>
      </c>
      <c r="W14" s="71"/>
      <c r="X14" s="71"/>
      <c r="Y14" s="71"/>
      <c r="Z14" s="71"/>
      <c r="AA14" s="71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514.56709999999998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27.503561000000001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6.8658869999999999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228.0891</v>
      </c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64"/>
      <c r="H24" s="71" t="s">
        <v>226</v>
      </c>
      <c r="I24" s="71"/>
      <c r="J24" s="71"/>
      <c r="K24" s="71"/>
      <c r="L24" s="71"/>
      <c r="M24" s="71"/>
      <c r="N24" s="64"/>
      <c r="O24" s="71" t="s">
        <v>227</v>
      </c>
      <c r="P24" s="71"/>
      <c r="Q24" s="71"/>
      <c r="R24" s="71"/>
      <c r="S24" s="71"/>
      <c r="T24" s="71"/>
      <c r="U24" s="64"/>
      <c r="V24" s="71" t="s">
        <v>228</v>
      </c>
      <c r="W24" s="71"/>
      <c r="X24" s="71"/>
      <c r="Y24" s="71"/>
      <c r="Z24" s="71"/>
      <c r="AA24" s="71"/>
      <c r="AB24" s="64"/>
      <c r="AC24" s="71" t="s">
        <v>229</v>
      </c>
      <c r="AD24" s="71"/>
      <c r="AE24" s="71"/>
      <c r="AF24" s="71"/>
      <c r="AG24" s="71"/>
      <c r="AH24" s="71"/>
      <c r="AI24" s="64"/>
      <c r="AJ24" s="71" t="s">
        <v>230</v>
      </c>
      <c r="AK24" s="71"/>
      <c r="AL24" s="71"/>
      <c r="AM24" s="71"/>
      <c r="AN24" s="71"/>
      <c r="AO24" s="71"/>
      <c r="AP24" s="64"/>
      <c r="AQ24" s="71" t="s">
        <v>231</v>
      </c>
      <c r="AR24" s="71"/>
      <c r="AS24" s="71"/>
      <c r="AT24" s="71"/>
      <c r="AU24" s="71"/>
      <c r="AV24" s="71"/>
      <c r="AW24" s="64"/>
      <c r="AX24" s="71" t="s">
        <v>232</v>
      </c>
      <c r="AY24" s="71"/>
      <c r="AZ24" s="71"/>
      <c r="BA24" s="71"/>
      <c r="BB24" s="71"/>
      <c r="BC24" s="71"/>
      <c r="BD24" s="64"/>
      <c r="BE24" s="71" t="s">
        <v>233</v>
      </c>
      <c r="BF24" s="71"/>
      <c r="BG24" s="71"/>
      <c r="BH24" s="71"/>
      <c r="BI24" s="71"/>
      <c r="BJ24" s="71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109.85664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1.4960002999999999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1.5639106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16.763591999999999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2.0091597999999999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527.61959999999999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12.1729965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2.8012717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2.8141609999999999</v>
      </c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71" t="s">
        <v>236</v>
      </c>
      <c r="B34" s="71"/>
      <c r="C34" s="71"/>
      <c r="D34" s="71"/>
      <c r="E34" s="71"/>
      <c r="F34" s="71"/>
      <c r="G34" s="64"/>
      <c r="H34" s="71" t="s">
        <v>237</v>
      </c>
      <c r="I34" s="71"/>
      <c r="J34" s="71"/>
      <c r="K34" s="71"/>
      <c r="L34" s="71"/>
      <c r="M34" s="71"/>
      <c r="N34" s="64"/>
      <c r="O34" s="71" t="s">
        <v>238</v>
      </c>
      <c r="P34" s="71"/>
      <c r="Q34" s="71"/>
      <c r="R34" s="71"/>
      <c r="S34" s="71"/>
      <c r="T34" s="71"/>
      <c r="U34" s="64"/>
      <c r="V34" s="71" t="s">
        <v>239</v>
      </c>
      <c r="W34" s="71"/>
      <c r="X34" s="71"/>
      <c r="Y34" s="71"/>
      <c r="Z34" s="71"/>
      <c r="AA34" s="71"/>
      <c r="AB34" s="64"/>
      <c r="AC34" s="71" t="s">
        <v>240</v>
      </c>
      <c r="AD34" s="71"/>
      <c r="AE34" s="71"/>
      <c r="AF34" s="71"/>
      <c r="AG34" s="71"/>
      <c r="AH34" s="71"/>
      <c r="AI34" s="64"/>
      <c r="AJ34" s="71" t="s">
        <v>241</v>
      </c>
      <c r="AK34" s="71"/>
      <c r="AL34" s="71"/>
      <c r="AM34" s="71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489.13936999999999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1282.576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4366.0853999999999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3151.6977999999999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64.677319999999995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141.82042000000001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243</v>
      </c>
      <c r="B44" s="71"/>
      <c r="C44" s="71"/>
      <c r="D44" s="71"/>
      <c r="E44" s="71"/>
      <c r="F44" s="71"/>
      <c r="G44" s="64"/>
      <c r="H44" s="71" t="s">
        <v>244</v>
      </c>
      <c r="I44" s="71"/>
      <c r="J44" s="71"/>
      <c r="K44" s="71"/>
      <c r="L44" s="71"/>
      <c r="M44" s="71"/>
      <c r="N44" s="64"/>
      <c r="O44" s="71" t="s">
        <v>245</v>
      </c>
      <c r="P44" s="71"/>
      <c r="Q44" s="71"/>
      <c r="R44" s="71"/>
      <c r="S44" s="71"/>
      <c r="T44" s="71"/>
      <c r="U44" s="64"/>
      <c r="V44" s="71" t="s">
        <v>246</v>
      </c>
      <c r="W44" s="71"/>
      <c r="X44" s="71"/>
      <c r="Y44" s="71"/>
      <c r="Z44" s="71"/>
      <c r="AA44" s="71"/>
      <c r="AB44" s="64"/>
      <c r="AC44" s="71" t="s">
        <v>247</v>
      </c>
      <c r="AD44" s="71"/>
      <c r="AE44" s="71"/>
      <c r="AF44" s="71"/>
      <c r="AG44" s="71"/>
      <c r="AH44" s="71"/>
      <c r="AI44" s="64"/>
      <c r="AJ44" s="71" t="s">
        <v>248</v>
      </c>
      <c r="AK44" s="71"/>
      <c r="AL44" s="71"/>
      <c r="AM44" s="71"/>
      <c r="AN44" s="71"/>
      <c r="AO44" s="71"/>
      <c r="AP44" s="64"/>
      <c r="AQ44" s="71" t="s">
        <v>249</v>
      </c>
      <c r="AR44" s="71"/>
      <c r="AS44" s="71"/>
      <c r="AT44" s="71"/>
      <c r="AU44" s="71"/>
      <c r="AV44" s="71"/>
      <c r="AW44" s="64"/>
      <c r="AX44" s="71" t="s">
        <v>250</v>
      </c>
      <c r="AY44" s="71"/>
      <c r="AZ44" s="71"/>
      <c r="BA44" s="71"/>
      <c r="BB44" s="71"/>
      <c r="BC44" s="71"/>
      <c r="BD44" s="64"/>
      <c r="BE44" s="71" t="s">
        <v>251</v>
      </c>
      <c r="BF44" s="71"/>
      <c r="BG44" s="71"/>
      <c r="BH44" s="71"/>
      <c r="BI44" s="71"/>
      <c r="BJ44" s="71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16.045425000000002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10.229478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887.44420000000002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2.1395154E-2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2.7005984999999999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161.32343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99.062290000000004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9" sqref="D29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60</v>
      </c>
      <c r="E2" s="64">
        <v>1717.7365</v>
      </c>
      <c r="F2" s="64">
        <v>232.446</v>
      </c>
      <c r="G2" s="64">
        <v>51.480544999999999</v>
      </c>
      <c r="H2" s="64">
        <v>32.630719999999997</v>
      </c>
      <c r="I2" s="64">
        <v>18.849827000000001</v>
      </c>
      <c r="J2" s="64">
        <v>78.973236</v>
      </c>
      <c r="K2" s="64">
        <v>35.930748000000001</v>
      </c>
      <c r="L2" s="64">
        <v>43.042484000000002</v>
      </c>
      <c r="M2" s="64">
        <v>26.131609999999998</v>
      </c>
      <c r="N2" s="64">
        <v>3.0755724999999998</v>
      </c>
      <c r="O2" s="64">
        <v>15.314712</v>
      </c>
      <c r="P2" s="64">
        <v>909.58010000000002</v>
      </c>
      <c r="Q2" s="64">
        <v>21.785879999999999</v>
      </c>
      <c r="R2" s="64">
        <v>514.56709999999998</v>
      </c>
      <c r="S2" s="64">
        <v>123.44674999999999</v>
      </c>
      <c r="T2" s="64">
        <v>4693.4430000000002</v>
      </c>
      <c r="U2" s="64">
        <v>6.8658869999999999</v>
      </c>
      <c r="V2" s="64">
        <v>27.503561000000001</v>
      </c>
      <c r="W2" s="64">
        <v>228.0891</v>
      </c>
      <c r="X2" s="64">
        <v>109.85664</v>
      </c>
      <c r="Y2" s="64">
        <v>1.4960002999999999</v>
      </c>
      <c r="Z2" s="64">
        <v>1.5639106</v>
      </c>
      <c r="AA2" s="64">
        <v>16.763591999999999</v>
      </c>
      <c r="AB2" s="64">
        <v>2.0091597999999999</v>
      </c>
      <c r="AC2" s="64">
        <v>527.61959999999999</v>
      </c>
      <c r="AD2" s="64">
        <v>12.1729965</v>
      </c>
      <c r="AE2" s="64">
        <v>2.8012717</v>
      </c>
      <c r="AF2" s="64">
        <v>2.8141609999999999</v>
      </c>
      <c r="AG2" s="64">
        <v>489.13936999999999</v>
      </c>
      <c r="AH2" s="64">
        <v>312.14321999999999</v>
      </c>
      <c r="AI2" s="64">
        <v>176.99611999999999</v>
      </c>
      <c r="AJ2" s="64">
        <v>1282.576</v>
      </c>
      <c r="AK2" s="64">
        <v>4366.0853999999999</v>
      </c>
      <c r="AL2" s="64">
        <v>64.677319999999995</v>
      </c>
      <c r="AM2" s="64">
        <v>3151.6977999999999</v>
      </c>
      <c r="AN2" s="64">
        <v>141.82042000000001</v>
      </c>
      <c r="AO2" s="64">
        <v>16.045425000000002</v>
      </c>
      <c r="AP2" s="64">
        <v>10.746936</v>
      </c>
      <c r="AQ2" s="64">
        <v>5.2984900000000001</v>
      </c>
      <c r="AR2" s="64">
        <v>10.229478</v>
      </c>
      <c r="AS2" s="64">
        <v>887.44420000000002</v>
      </c>
      <c r="AT2" s="64">
        <v>2.1395154E-2</v>
      </c>
      <c r="AU2" s="64">
        <v>2.7005984999999999</v>
      </c>
      <c r="AV2" s="64">
        <v>161.32343</v>
      </c>
      <c r="AW2" s="64">
        <v>99.062290000000004</v>
      </c>
      <c r="AX2" s="64">
        <v>7.9018779999999997E-2</v>
      </c>
      <c r="AY2" s="64">
        <v>1.9047145999999999</v>
      </c>
      <c r="AZ2" s="64">
        <v>463.24374</v>
      </c>
      <c r="BA2" s="64">
        <v>60.646617999999997</v>
      </c>
      <c r="BB2" s="64">
        <v>14.233734</v>
      </c>
      <c r="BC2" s="64">
        <v>17.995525000000001</v>
      </c>
      <c r="BD2" s="64">
        <v>28.399453999999999</v>
      </c>
      <c r="BE2" s="64">
        <v>2.6407031999999999</v>
      </c>
      <c r="BF2" s="64">
        <v>12.794684999999999</v>
      </c>
      <c r="BG2" s="64">
        <v>3.4693620000000001E-3</v>
      </c>
      <c r="BH2" s="64">
        <v>4.3436754000000001E-3</v>
      </c>
      <c r="BI2" s="64">
        <v>3.5535409999999999E-3</v>
      </c>
      <c r="BJ2" s="64">
        <v>5.0098709999999998E-2</v>
      </c>
      <c r="BK2" s="64">
        <v>2.6687400000000001E-4</v>
      </c>
      <c r="BL2" s="64">
        <v>8.9791570000000001E-2</v>
      </c>
      <c r="BM2" s="64">
        <v>2.1712074000000001</v>
      </c>
      <c r="BN2" s="64">
        <v>0.29766595000000001</v>
      </c>
      <c r="BO2" s="64">
        <v>44.696162999999999</v>
      </c>
      <c r="BP2" s="64">
        <v>6.0371199999999998</v>
      </c>
      <c r="BQ2" s="64">
        <v>13.340263</v>
      </c>
      <c r="BR2" s="64">
        <v>58.036439999999999</v>
      </c>
      <c r="BS2" s="64">
        <v>42.560920000000003</v>
      </c>
      <c r="BT2" s="64">
        <v>5.8271449999999998</v>
      </c>
      <c r="BU2" s="64">
        <v>0.10934348000000001</v>
      </c>
      <c r="BV2" s="64">
        <v>7.8546933999999999E-2</v>
      </c>
      <c r="BW2" s="64">
        <v>0.45792502000000002</v>
      </c>
      <c r="BX2" s="64">
        <v>1.6362705</v>
      </c>
      <c r="BY2" s="64">
        <v>0.13874449999999999</v>
      </c>
      <c r="BZ2" s="64">
        <v>5.5238100000000001E-4</v>
      </c>
      <c r="CA2" s="64">
        <v>1.6469172999999999</v>
      </c>
      <c r="CB2" s="64">
        <v>2.8160112000000001E-2</v>
      </c>
      <c r="CC2" s="64">
        <v>0.22977700000000001</v>
      </c>
      <c r="CD2" s="64">
        <v>3.6955452000000002</v>
      </c>
      <c r="CE2" s="64">
        <v>0.11288694000000001</v>
      </c>
      <c r="CF2" s="64">
        <v>0.80189913999999995</v>
      </c>
      <c r="CG2" s="64">
        <v>0</v>
      </c>
      <c r="CH2" s="64">
        <v>8.3541593999999997E-2</v>
      </c>
      <c r="CI2" s="64">
        <v>1.5350295999999999E-2</v>
      </c>
      <c r="CJ2" s="64">
        <v>8.5782229999999995</v>
      </c>
      <c r="CK2" s="64">
        <v>2.8967354000000001E-2</v>
      </c>
      <c r="CL2" s="64">
        <v>1.4180595</v>
      </c>
      <c r="CM2" s="64">
        <v>2.3520527000000002</v>
      </c>
      <c r="CN2" s="64">
        <v>3217.7437</v>
      </c>
      <c r="CO2" s="64">
        <v>5658.4462999999996</v>
      </c>
      <c r="CP2" s="64">
        <v>4410.5020000000004</v>
      </c>
      <c r="CQ2" s="64">
        <v>1226.0590999999999</v>
      </c>
      <c r="CR2" s="64">
        <v>697.57129999999995</v>
      </c>
      <c r="CS2" s="64">
        <v>357.95983999999999</v>
      </c>
      <c r="CT2" s="64">
        <v>3337.2876000000001</v>
      </c>
      <c r="CU2" s="64">
        <v>2287.1828999999998</v>
      </c>
      <c r="CV2" s="64">
        <v>960.57732999999996</v>
      </c>
      <c r="CW2" s="64">
        <v>2751.8009999999999</v>
      </c>
      <c r="CX2" s="64">
        <v>787.44910000000004</v>
      </c>
      <c r="CY2" s="64">
        <v>3536.9182000000001</v>
      </c>
      <c r="CZ2" s="64">
        <v>1980.5891999999999</v>
      </c>
      <c r="DA2" s="64">
        <v>5548.9840000000004</v>
      </c>
      <c r="DB2" s="64">
        <v>4275.6090000000004</v>
      </c>
      <c r="DC2" s="64">
        <v>8531.7520000000004</v>
      </c>
      <c r="DD2" s="64">
        <v>13725.691999999999</v>
      </c>
      <c r="DE2" s="64">
        <v>3224.674</v>
      </c>
      <c r="DF2" s="64">
        <v>4247.527</v>
      </c>
      <c r="DG2" s="64">
        <v>3310.9009999999998</v>
      </c>
      <c r="DH2" s="64">
        <v>179.98773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60.646617999999997</v>
      </c>
      <c r="B6">
        <f>BB2</f>
        <v>14.233734</v>
      </c>
      <c r="C6">
        <f>BC2</f>
        <v>17.995525000000001</v>
      </c>
      <c r="D6">
        <f>BD2</f>
        <v>28.399453999999999</v>
      </c>
    </row>
    <row r="7" spans="1:113" ht="17.45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21822</v>
      </c>
      <c r="C2" s="57">
        <f ca="1">YEAR(TODAY())-YEAR(B2)+IF(TODAY()&gt;=DATE(YEAR(TODAY()),MONTH(B2),DAY(B2)),0,-1)</f>
        <v>60</v>
      </c>
      <c r="E2" s="53">
        <v>156</v>
      </c>
      <c r="F2" s="54" t="s">
        <v>40</v>
      </c>
      <c r="G2" s="53">
        <v>51</v>
      </c>
      <c r="H2" s="52" t="s">
        <v>42</v>
      </c>
      <c r="I2" s="74">
        <f>ROUND(G3/E3^2,1)</f>
        <v>21</v>
      </c>
    </row>
    <row r="3" spans="1:9">
      <c r="E3" s="52">
        <f>E2/100</f>
        <v>1.56</v>
      </c>
      <c r="F3" s="52" t="s">
        <v>41</v>
      </c>
      <c r="G3" s="52">
        <f>G2</f>
        <v>51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E8" sqref="E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서정란, ID : H1900087)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13:43:31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8" sqref="J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43763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60</v>
      </c>
      <c r="G12" s="153"/>
      <c r="H12" s="153"/>
      <c r="I12" s="153"/>
      <c r="K12" s="124">
        <f>'개인정보 및 신체계측 입력'!E2</f>
        <v>156</v>
      </c>
      <c r="L12" s="125"/>
      <c r="M12" s="118">
        <f>'개인정보 및 신체계측 입력'!G2</f>
        <v>51</v>
      </c>
      <c r="N12" s="119"/>
      <c r="O12" s="114" t="s">
        <v>272</v>
      </c>
      <c r="P12" s="108"/>
      <c r="Q12" s="111">
        <f>'개인정보 및 신체계측 입력'!I2</f>
        <v>21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서정란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64.052000000000007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14.186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21.762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0.6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23.4</v>
      </c>
      <c r="L72" s="37" t="s">
        <v>54</v>
      </c>
      <c r="M72" s="37">
        <f>ROUND('DRIs DATA'!K8,1)</f>
        <v>7.6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68.61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229.2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109.86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133.94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61.14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291.07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160.44999999999999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2020-03-11T09:04:01Z</cp:lastPrinted>
  <dcterms:created xsi:type="dcterms:W3CDTF">2015-06-13T08:19:18Z</dcterms:created>
  <dcterms:modified xsi:type="dcterms:W3CDTF">2020-03-11T09:04:06Z</dcterms:modified>
</cp:coreProperties>
</file>