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<sst xmlns="http://schemas.openxmlformats.org/spreadsheetml/2006/main" count="692" uniqueCount="283">
  <si>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</si>
  <si>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</si>
  <si>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</si>
  <si>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</si>
  <si>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</si>
  <si>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</si>
  <si>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</si>
  <si>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</si>
  <si>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</si>
  <si>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</si>
  <si>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</si>
  <si>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</si>
  <si>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</si>
  <si>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</si>
  <si>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</si>
  <si>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</si>
  <si>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</si>
  <si>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</si>
  <si>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</si>
  <si>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</si>
  <si>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</si>
  <si>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</si>
  <si>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</si>
  <si>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</si>
  <si>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</si>
  <si>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</si>
  <si>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</si>
  <si>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</si>
  <si>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</si>
  <si>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</si>
  <si>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</si>
  <si>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</si>
  <si>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</si>
  <si>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</si>
  <si>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</si>
  <si>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</si>
  <si>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</si>
  <si>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</si>
  <si>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</si>
  <si>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</si>
  <si>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</si>
  <si>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</si>
  <si>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</si>
  <si>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</si>
  <si>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</si>
  <si>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</si>
  <si>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</si>
  <si>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</si>
  <si>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</si>
  <si>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</si>
  <si>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</si>
  <si>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</si>
  <si>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</si>
  <si>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</si>
  <si>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</si>
  <si>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</si>
  <si>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</si>
  <si>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</si>
  <si>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</si>
  <si>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</si>
  <si>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</si>
  <si>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</si>
  <si>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</si>
  <si>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</si>
  <si>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</si>
  <si>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</si>
  <si>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</si>
  <si>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</si>
  <si>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</si>
  <si>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</si>
  <si>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</si>
  <si>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</si>
  <si>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</si>
  <si>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</si>
  <si>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</si>
  <si>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</si>
  <si>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</si>
  <si>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</si>
  <si>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</si>
  <si>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</si>
  <si>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</si>
  <si>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</si>
  <si>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</si>
  <si>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</si>
  <si>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</si>
  <si>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</si>
  <si>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</si>
  <si>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</si>
  <si>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</si>
  <si>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</si>
  <si>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</si>
  <si>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</si>
  <si>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</si>
  <si>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</si>
  <si>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</si>
  <si>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</si>
  <si>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</si>
  <si>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</si>
  <si>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</si>
  <si>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</si>
  <si>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</si>
  <si>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</si>
  <si>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</si>
  <si>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</si>
  <si>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</si>
  <si>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</si>
  <si>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</si>
  <si>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</si>
  <si>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</si>
  <si>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</si>
  <si>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</si>
  <si>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</si>
  <si>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</si>
  <si>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</si>
  <si>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</si>
  <si>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</si>
  <si>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</si>
  <si>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</si>
  <si>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</si>
  <si>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</si>
  <si>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</si>
  <si>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</si>
  <si>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</si>
  <si>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</si>
  <si>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</si>
  <si>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</si>
  <si>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</si>
  <si>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</si>
  <si>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</si>
  <si>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</si>
  <si>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</si>
  <si>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</si>
  <si>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</si>
  <si>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</si>
  <si>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</si>
  <si>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</si>
  <si>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</si>
  <si>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</si>
  <si>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</si>
  <si>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</si>
  <si>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</si>
  <si>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</si>
  <si>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</si>
  <si>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</si>
  <si>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</si>
  <si>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</si>
  <si>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</si>
  <si>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</si>
  <si>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</si>
  <si>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</si>
  <si>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</si>
  <si>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</si>
  <si>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</si>
  <si>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</si>
  <si>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</si>
  <si>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</si>
  <si>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</si>
  <si>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</si>
  <si>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</si>
  <si>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</si>
  <si>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</si>
  <si>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</si>
  <si>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</si>
  <si>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</si>
  <si>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</si>
  <si>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</si>
  <si>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</si>
  <si>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</si>
  <si>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</si>
  <si>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</si>
  <si>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</si>
  <si>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</si>
  <si>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</si>
  <si>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</si>
  <si>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</si>
  <si>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</si>
  <si>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</si>
  <si>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</si>
  <si>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</si>
  <si>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</si>
  <si>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</si>
  <si>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</si>
  <si>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</si>
  <si>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</si>
  <si>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</si>
  <si>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</si>
  <si>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</si>
  <si>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</si>
  <si>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</si>
  <si>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</si>
  <si>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</si>
  <si>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</si>
  <si>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</si>
  <si>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</si>
  <si>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</si>
  <si>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</si>
  <si>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</si>
  <si>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</si>
  <si>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</si>
  <si>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</si>
  <si>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</si>
  <si>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</si>
  <si>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</si>
  <si>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</si>
  <si>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</si>
  <si>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</si>
  <si>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</si>
  <si>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</si>
  <si>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</si>
  <si>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</si>
  <si>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</si>
  <si>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</si>
  <si>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</si>
  <si>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</si>
  <si>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</si>
  <si>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</si>
  <si>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</si>
  <si>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</si>
  <si>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</si>
  <si>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</si>
  <si>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</si>
  <si>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</si>
  <si>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</si>
  <si>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</si>
  <si>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</si>
  <si>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</si>
  <si>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</si>
  <si>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</si>
  <si>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</si>
  <si>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</si>
  <si>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</si>
  <si>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</si>
  <si>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</si>
  <si>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</si>
  <si>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</si>
  <si>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</si>
  <si>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</si>
  <si>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</si>
  <si>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</si>
  <si>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</si>
  <si>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</si>
  <si>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</si>
  <si>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</si>
  <si>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</si>
  <si>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</si>
  <si>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</si>
  <si>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</si>
  <si>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</si>
  <si>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</si>
  <si>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</si>
  <si>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</si>
  <si>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</si>
  <si>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</si>
  <si>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</si>
  <si>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</si>
  <si>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</si>
  <si>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</si>
  <si>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</si>
  <si>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</si>
  <si>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</si>
  <si>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</si>
  <si>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</si>
  <si>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</si>
  <si>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</si>
  <si>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</si>
  <si>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</si>
  <si>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</si>
  <si>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</si>
  <si>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</si>
  <si>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</si>
  <si>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</si>
  <si>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</si>
  <si>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</si>
  <si>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</si>
  <si>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</si>
  <si>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</si>
  <si>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</si>
  <si>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</si>
  <si>
    <t>(설문지 : FFQ 95문항 설문지, 사용자 : 안형수, ID : H1900089)</t>
  </si>
  <si>
    <t>출력시각</t>
  </si>
  <si>
    <t>2020년 03월 11일 13:40:57</t>
  </si>
  <si>
    <t>H1900089</t>
  </si>
  <si>
    <t>안형수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</si>
</sst>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151.99576999999999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65984"/>
        <c:axId val="213867520"/>
      </c:barChart>
      <c:catAx>
        <c:axId val="21386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867520"/>
        <c:crosses val="autoZero"/>
        <c:auto val="1"/>
        <c:lblAlgn val="ctr"/>
        <c:lblOffset val="100"/>
        <c:noMultiLvlLbl val="0"/>
      </c:catAx>
      <c:valAx>
        <c:axId val="21386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5.9757639999999999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20288"/>
        <c:axId val="215021824"/>
      </c:barChart>
      <c:catAx>
        <c:axId val="21502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21824"/>
        <c:crosses val="autoZero"/>
        <c:auto val="1"/>
        <c:lblAlgn val="ctr"/>
        <c:lblOffset val="100"/>
        <c:noMultiLvlLbl val="0"/>
      </c:catAx>
      <c:valAx>
        <c:axId val="21502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1.5612336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63936"/>
        <c:axId val="215069824"/>
      </c:barChart>
      <c:catAx>
        <c:axId val="21506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69824"/>
        <c:crosses val="autoZero"/>
        <c:auto val="1"/>
        <c:lblAlgn val="ctr"/>
        <c:lblOffset val="100"/>
        <c:noMultiLvlLbl val="0"/>
      </c:catAx>
      <c:valAx>
        <c:axId val="21506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2590.9463000000001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44992"/>
        <c:axId val="214654976"/>
      </c:barChart>
      <c:catAx>
        <c:axId val="21464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54976"/>
        <c:crosses val="autoZero"/>
        <c:auto val="1"/>
        <c:lblAlgn val="ctr"/>
        <c:lblOffset val="100"/>
        <c:noMultiLvlLbl val="0"/>
      </c:catAx>
      <c:valAx>
        <c:axId val="21465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6260.549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88896"/>
        <c:axId val="214690432"/>
      </c:barChart>
      <c:catAx>
        <c:axId val="2146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90432"/>
        <c:crosses val="autoZero"/>
        <c:auto val="1"/>
        <c:lblAlgn val="ctr"/>
        <c:lblOffset val="100"/>
        <c:noMultiLvlLbl val="0"/>
      </c:catAx>
      <c:valAx>
        <c:axId val="214690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523.07399999999996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97632"/>
        <c:axId val="214599168"/>
      </c:barChart>
      <c:catAx>
        <c:axId val="21459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99168"/>
        <c:crosses val="autoZero"/>
        <c:auto val="1"/>
        <c:lblAlgn val="ctr"/>
        <c:lblOffset val="100"/>
        <c:noMultiLvlLbl val="0"/>
      </c:catAx>
      <c:valAx>
        <c:axId val="2145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9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243.84547000000001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10912"/>
        <c:axId val="214716800"/>
      </c:barChart>
      <c:catAx>
        <c:axId val="2147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16800"/>
        <c:crosses val="autoZero"/>
        <c:auto val="1"/>
        <c:lblAlgn val="ctr"/>
        <c:lblOffset val="100"/>
        <c:noMultiLvlLbl val="0"/>
      </c:catAx>
      <c:valAx>
        <c:axId val="21471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1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20.680136000000001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50720"/>
        <c:axId val="214752256"/>
      </c:barChart>
      <c:catAx>
        <c:axId val="21475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52256"/>
        <c:crosses val="autoZero"/>
        <c:auto val="1"/>
        <c:lblAlgn val="ctr"/>
        <c:lblOffset val="100"/>
        <c:noMultiLvlLbl val="0"/>
      </c:catAx>
      <c:valAx>
        <c:axId val="21475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1354.3670999999999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84448"/>
        <c:axId val="215385984"/>
      </c:barChart>
      <c:catAx>
        <c:axId val="2153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85984"/>
        <c:crosses val="autoZero"/>
        <c:auto val="1"/>
        <c:lblAlgn val="ctr"/>
        <c:lblOffset val="100"/>
        <c:noMultiLvlLbl val="0"/>
      </c:catAx>
      <c:valAx>
        <c:axId val="215385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0.10514476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57760"/>
        <c:axId val="215171840"/>
      </c:barChart>
      <c:catAx>
        <c:axId val="2151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71840"/>
        <c:crosses val="autoZero"/>
        <c:auto val="1"/>
        <c:lblAlgn val="ctr"/>
        <c:lblOffset val="100"/>
        <c:noMultiLvlLbl val="0"/>
      </c:catAx>
      <c:valAx>
        <c:axId val="2151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5.4441967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93472"/>
        <c:axId val="215195008"/>
      </c:barChart>
      <c:catAx>
        <c:axId val="21519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95008"/>
        <c:crosses val="autoZero"/>
        <c:auto val="1"/>
        <c:lblAlgn val="ctr"/>
        <c:lblOffset val="100"/>
        <c:noMultiLvlLbl val="0"/>
      </c:catAx>
      <c:valAx>
        <c:axId val="21519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47.507995999999999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03872"/>
        <c:axId val="214305408"/>
      </c:barChart>
      <c:catAx>
        <c:axId val="214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05408"/>
        <c:crosses val="autoZero"/>
        <c:auto val="1"/>
        <c:lblAlgn val="ctr"/>
        <c:lblOffset val="100"/>
        <c:noMultiLvlLbl val="0"/>
      </c:catAx>
      <c:valAx>
        <c:axId val="21430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543.15935999999999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33280"/>
        <c:axId val="215234816"/>
      </c:barChart>
      <c:catAx>
        <c:axId val="21523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34816"/>
        <c:crosses val="autoZero"/>
        <c:auto val="1"/>
        <c:lblAlgn val="ctr"/>
        <c:lblOffset val="100"/>
        <c:noMultiLvlLbl val="0"/>
      </c:catAx>
      <c:valAx>
        <c:axId val="21523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175.59857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98048"/>
        <c:axId val="215299584"/>
      </c:barChart>
      <c:catAx>
        <c:axId val="2152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99584"/>
        <c:crosses val="autoZero"/>
        <c:auto val="1"/>
        <c:lblAlgn val="ctr"/>
        <c:lblOffset val="100"/>
        <c:noMultiLvlLbl val="0"/>
      </c:catAx>
      <c:valAx>
        <c:axId val="21529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5.1509999999999998</c:v>
                </c:pt>
                <c:pt idx="1">
                  <c:v>21.033999999999999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333888"/>
        <c:axId val="213455616"/>
      </c:barChart>
      <c:catAx>
        <c:axId val="21533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55616"/>
        <c:crosses val="autoZero"/>
        <c:auto val="1"/>
        <c:lblAlgn val="ctr"/>
        <c:lblOffset val="100"/>
        <c:noMultiLvlLbl val="0"/>
      </c:catAx>
      <c:valAx>
        <c:axId val="2134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30.075191</c:v>
                </c:pt>
                <c:pt idx="1">
                  <c:v>31.560683999999998</c:v>
                </c:pt>
                <c:pt idx="2">
                  <c:v>32.692073999999998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1259.4522999999999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58336"/>
        <c:axId val="215759872"/>
      </c:barChart>
      <c:catAx>
        <c:axId val="2157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59872"/>
        <c:crosses val="autoZero"/>
        <c:auto val="1"/>
        <c:lblAlgn val="ctr"/>
        <c:lblOffset val="100"/>
        <c:noMultiLvlLbl val="0"/>
      </c:catAx>
      <c:valAx>
        <c:axId val="21575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43.861834999999999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85856"/>
        <c:axId val="215787392"/>
      </c:barChart>
      <c:catAx>
        <c:axId val="21578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87392"/>
        <c:crosses val="autoZero"/>
        <c:auto val="1"/>
        <c:lblAlgn val="ctr"/>
        <c:lblOffset val="100"/>
        <c:noMultiLvlLbl val="0"/>
      </c:catAx>
      <c:valAx>
        <c:axId val="21578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8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68.238</c:v>
                </c:pt>
                <c:pt idx="1">
                  <c:v>13.536</c:v>
                </c:pt>
                <c:pt idx="2">
                  <c:v>18.225999999999999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837696"/>
        <c:axId val="215843584"/>
      </c:barChart>
      <c:catAx>
        <c:axId val="21583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43584"/>
        <c:crosses val="autoZero"/>
        <c:auto val="1"/>
        <c:lblAlgn val="ctr"/>
        <c:lblOffset val="100"/>
        <c:noMultiLvlLbl val="0"/>
      </c:catAx>
      <c:valAx>
        <c:axId val="21584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4017.9949999999999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885696"/>
        <c:axId val="215887232"/>
      </c:barChart>
      <c:catAx>
        <c:axId val="2158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87232"/>
        <c:crosses val="autoZero"/>
        <c:auto val="1"/>
        <c:lblAlgn val="ctr"/>
        <c:lblOffset val="100"/>
        <c:noMultiLvlLbl val="0"/>
      </c:catAx>
      <c:valAx>
        <c:axId val="21588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8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206.76462000000001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21408"/>
        <c:axId val="215922944"/>
      </c:barChart>
      <c:catAx>
        <c:axId val="2159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22944"/>
        <c:crosses val="autoZero"/>
        <c:auto val="1"/>
        <c:lblAlgn val="ctr"/>
        <c:lblOffset val="100"/>
        <c:noMultiLvlLbl val="0"/>
      </c:catAx>
      <c:valAx>
        <c:axId val="215922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1335.806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60960"/>
        <c:axId val="215975040"/>
      </c:barChart>
      <c:catAx>
        <c:axId val="21596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75040"/>
        <c:crosses val="autoZero"/>
        <c:auto val="1"/>
        <c:lblAlgn val="ctr"/>
        <c:lblOffset val="100"/>
        <c:noMultiLvlLbl val="0"/>
      </c:catAx>
      <c:valAx>
        <c:axId val="21597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6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10.516743999999999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56736"/>
        <c:axId val="214358272"/>
      </c:barChart>
      <c:catAx>
        <c:axId val="2143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58272"/>
        <c:crosses val="autoZero"/>
        <c:auto val="1"/>
        <c:lblAlgn val="ctr"/>
        <c:lblOffset val="100"/>
        <c:noMultiLvlLbl val="0"/>
      </c:catAx>
      <c:valAx>
        <c:axId val="21435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10208.205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17152"/>
        <c:axId val="216018944"/>
      </c:barChart>
      <c:catAx>
        <c:axId val="21601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18944"/>
        <c:crosses val="autoZero"/>
        <c:auto val="1"/>
        <c:lblAlgn val="ctr"/>
        <c:lblOffset val="100"/>
        <c:noMultiLvlLbl val="0"/>
      </c:catAx>
      <c:valAx>
        <c:axId val="21601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29.564364999999999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36480"/>
        <c:axId val="216038016"/>
      </c:barChart>
      <c:catAx>
        <c:axId val="21603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8016"/>
        <c:crosses val="autoZero"/>
        <c:auto val="1"/>
        <c:lblAlgn val="ctr"/>
        <c:lblOffset val="100"/>
        <c:noMultiLvlLbl val="0"/>
      </c:catAx>
      <c:valAx>
        <c:axId val="21603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3.2580447000000001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94080"/>
        <c:axId val="216495616"/>
      </c:barChart>
      <c:catAx>
        <c:axId val="2164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495616"/>
        <c:crosses val="autoZero"/>
        <c:auto val="1"/>
        <c:lblAlgn val="ctr"/>
        <c:lblOffset val="100"/>
        <c:noMultiLvlLbl val="0"/>
      </c:catAx>
      <c:valAx>
        <c:axId val="21649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530.36379999999997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80928"/>
        <c:axId val="214382464"/>
      </c:barChart>
      <c:catAx>
        <c:axId val="21438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82464"/>
        <c:crosses val="autoZero"/>
        <c:auto val="1"/>
        <c:lblAlgn val="ctr"/>
        <c:lblOffset val="100"/>
        <c:noMultiLvlLbl val="0"/>
      </c:catAx>
      <c:valAx>
        <c:axId val="21438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3.2290328000000001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30464"/>
        <c:axId val="214432000"/>
      </c:barChart>
      <c:catAx>
        <c:axId val="2144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32000"/>
        <c:crosses val="autoZero"/>
        <c:auto val="1"/>
        <c:lblAlgn val="ctr"/>
        <c:lblOffset val="100"/>
        <c:noMultiLvlLbl val="0"/>
      </c:catAx>
      <c:valAx>
        <c:axId val="21443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32.422874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96544"/>
        <c:axId val="214802432"/>
      </c:barChart>
      <c:catAx>
        <c:axId val="2147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802432"/>
        <c:crosses val="autoZero"/>
        <c:auto val="1"/>
        <c:lblAlgn val="ctr"/>
        <c:lblOffset val="100"/>
        <c:noMultiLvlLbl val="0"/>
      </c:catAx>
      <c:valAx>
        <c:axId val="21480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9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3.2580447000000001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893696"/>
        <c:axId val="214895232"/>
      </c:barChart>
      <c:catAx>
        <c:axId val="2148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895232"/>
        <c:crosses val="autoZero"/>
        <c:auto val="1"/>
        <c:lblAlgn val="ctr"/>
        <c:lblOffset val="100"/>
        <c:noMultiLvlLbl val="0"/>
      </c:catAx>
      <c:valAx>
        <c:axId val="21489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8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1068.4824000000001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49888"/>
        <c:axId val="214951424"/>
      </c:barChart>
      <c:catAx>
        <c:axId val="21494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51424"/>
        <c:crosses val="autoZero"/>
        <c:auto val="1"/>
        <c:lblAlgn val="ctr"/>
        <c:lblOffset val="100"/>
        <c:noMultiLvlLbl val="0"/>
      </c:catAx>
      <c:valAx>
        <c:axId val="21495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20.822668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92768"/>
        <c:axId val="214994304"/>
      </c:barChart>
      <c:catAx>
        <c:axId val="21499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94304"/>
        <c:crosses val="autoZero"/>
        <c:auto val="1"/>
        <c:lblAlgn val="ctr"/>
        <c:lblOffset val="100"/>
        <c:noMultiLvlLbl val="0"/>
      </c:catAx>
      <c:valAx>
        <c:axId val="21499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9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안형수, ID : H1900089)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13:40:57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4017.9949999999999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151.99576999999999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47.507995999999999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68.238</v>
      </c>
      <c r="G8" s="60">
        <f>'DRIs DATA 입력'!G8</f>
        <v>13.536</v>
      </c>
      <c r="H8" s="60">
        <f>'DRIs DATA 입력'!H8</f>
        <v>18.225999999999999</v>
      </c>
      <c r="I8" s="47"/>
      <c r="J8" s="60" t="s">
        <v>217</v>
      </c>
      <c r="K8" s="60">
        <f>'DRIs DATA 입력'!K8</f>
        <v>5.1509999999999998</v>
      </c>
      <c r="L8" s="60">
        <f>'DRIs DATA 입력'!L8</f>
        <v>21.033999999999999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1259.4522999999999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43.861834999999999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10.516743999999999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530.36379999999997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206.76462000000001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3.4068754000000001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3.2290328000000001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32.422874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3.2580447000000001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1068.4824000000001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20.822668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5.9757639999999999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1.5612336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1335.806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2590.9463000000001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10208.205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6260.549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523.07399999999996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243.84547000000001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29.564364999999999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20.680136000000001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1354.3670999999999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0.10514476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5.4441967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543.15935999999999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175.59857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16" sqref="J1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277</v>
      </c>
      <c r="B1" s="64" t="s">
        <v>278</v>
      </c>
      <c r="C1" s="64"/>
      <c r="D1" s="64"/>
      <c r="E1" s="64"/>
      <c r="F1" s="64"/>
      <c r="G1" s="65" t="s">
        <v>279</v>
      </c>
      <c r="H1" s="64" t="s">
        <v>280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64"/>
    </row>
    <row r="4" spans="1:27">
      <c r="A4" s="71" t="s">
        <v>57</v>
      </c>
      <c r="B4" s="71"/>
      <c r="C4" s="71"/>
      <c r="D4" s="64"/>
      <c r="E4" s="68" t="s">
        <v>199</v>
      </c>
      <c r="F4" s="69"/>
      <c r="G4" s="69"/>
      <c r="H4" s="70"/>
      <c r="I4" s="64"/>
      <c r="J4" s="68" t="s">
        <v>200</v>
      </c>
      <c r="K4" s="69"/>
      <c r="L4" s="70"/>
      <c r="M4" s="64"/>
      <c r="N4" s="71" t="s">
        <v>201</v>
      </c>
      <c r="O4" s="71"/>
      <c r="P4" s="71"/>
      <c r="Q4" s="71"/>
      <c r="R4" s="71"/>
      <c r="S4" s="71"/>
      <c r="T4" s="64"/>
      <c r="U4" s="71" t="s">
        <v>202</v>
      </c>
      <c r="V4" s="71"/>
      <c r="W4" s="71"/>
      <c r="X4" s="71"/>
      <c r="Y4" s="71"/>
      <c r="Z4" s="71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2200</v>
      </c>
      <c r="C6" s="66">
        <v>4017.9949999999999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50</v>
      </c>
      <c r="P6" s="66">
        <v>60</v>
      </c>
      <c r="Q6" s="66">
        <v>0</v>
      </c>
      <c r="R6" s="66">
        <v>0</v>
      </c>
      <c r="S6" s="66">
        <v>151.99576999999999</v>
      </c>
      <c r="T6" s="64"/>
      <c r="U6" s="66" t="s">
        <v>215</v>
      </c>
      <c r="V6" s="66">
        <v>0</v>
      </c>
      <c r="W6" s="66">
        <v>0</v>
      </c>
      <c r="X6" s="66">
        <v>25</v>
      </c>
      <c r="Y6" s="66">
        <v>0</v>
      </c>
      <c r="Z6" s="66">
        <v>47.507995999999999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68.238</v>
      </c>
      <c r="G8" s="66">
        <v>13.536</v>
      </c>
      <c r="H8" s="66">
        <v>18.225999999999999</v>
      </c>
      <c r="I8" s="64"/>
      <c r="J8" s="66" t="s">
        <v>217</v>
      </c>
      <c r="K8" s="66">
        <v>5.1509999999999998</v>
      </c>
      <c r="L8" s="66">
        <v>21.033999999999999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219</v>
      </c>
      <c r="B14" s="71"/>
      <c r="C14" s="71"/>
      <c r="D14" s="71"/>
      <c r="E14" s="71"/>
      <c r="F14" s="71"/>
      <c r="G14" s="64"/>
      <c r="H14" s="71" t="s">
        <v>220</v>
      </c>
      <c r="I14" s="71"/>
      <c r="J14" s="71"/>
      <c r="K14" s="71"/>
      <c r="L14" s="71"/>
      <c r="M14" s="71"/>
      <c r="N14" s="64"/>
      <c r="O14" s="71" t="s">
        <v>221</v>
      </c>
      <c r="P14" s="71"/>
      <c r="Q14" s="71"/>
      <c r="R14" s="71"/>
      <c r="S14" s="71"/>
      <c r="T14" s="71"/>
      <c r="U14" s="64"/>
      <c r="V14" s="71" t="s">
        <v>222</v>
      </c>
      <c r="W14" s="71"/>
      <c r="X14" s="71"/>
      <c r="Y14" s="71"/>
      <c r="Z14" s="71"/>
      <c r="AA14" s="71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530</v>
      </c>
      <c r="C16" s="66">
        <v>750</v>
      </c>
      <c r="D16" s="66">
        <v>0</v>
      </c>
      <c r="E16" s="66">
        <v>3000</v>
      </c>
      <c r="F16" s="66">
        <v>1259.4522999999999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43.861834999999999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10.516743999999999</v>
      </c>
      <c r="U16" s="64"/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530.36379999999997</v>
      </c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64"/>
      <c r="H24" s="71" t="s">
        <v>226</v>
      </c>
      <c r="I24" s="71"/>
      <c r="J24" s="71"/>
      <c r="K24" s="71"/>
      <c r="L24" s="71"/>
      <c r="M24" s="71"/>
      <c r="N24" s="64"/>
      <c r="O24" s="71" t="s">
        <v>227</v>
      </c>
      <c r="P24" s="71"/>
      <c r="Q24" s="71"/>
      <c r="R24" s="71"/>
      <c r="S24" s="71"/>
      <c r="T24" s="71"/>
      <c r="U24" s="64"/>
      <c r="V24" s="71" t="s">
        <v>228</v>
      </c>
      <c r="W24" s="71"/>
      <c r="X24" s="71"/>
      <c r="Y24" s="71"/>
      <c r="Z24" s="71"/>
      <c r="AA24" s="71"/>
      <c r="AB24" s="64"/>
      <c r="AC24" s="71" t="s">
        <v>229</v>
      </c>
      <c r="AD24" s="71"/>
      <c r="AE24" s="71"/>
      <c r="AF24" s="71"/>
      <c r="AG24" s="71"/>
      <c r="AH24" s="71"/>
      <c r="AI24" s="64"/>
      <c r="AJ24" s="71" t="s">
        <v>230</v>
      </c>
      <c r="AK24" s="71"/>
      <c r="AL24" s="71"/>
      <c r="AM24" s="71"/>
      <c r="AN24" s="71"/>
      <c r="AO24" s="71"/>
      <c r="AP24" s="64"/>
      <c r="AQ24" s="71" t="s">
        <v>231</v>
      </c>
      <c r="AR24" s="71"/>
      <c r="AS24" s="71"/>
      <c r="AT24" s="71"/>
      <c r="AU24" s="71"/>
      <c r="AV24" s="71"/>
      <c r="AW24" s="64"/>
      <c r="AX24" s="71" t="s">
        <v>232</v>
      </c>
      <c r="AY24" s="71"/>
      <c r="AZ24" s="71"/>
      <c r="BA24" s="71"/>
      <c r="BB24" s="71"/>
      <c r="BC24" s="71"/>
      <c r="BD24" s="64"/>
      <c r="BE24" s="71" t="s">
        <v>233</v>
      </c>
      <c r="BF24" s="71"/>
      <c r="BG24" s="71"/>
      <c r="BH24" s="71"/>
      <c r="BI24" s="71"/>
      <c r="BJ24" s="71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206.76462000000001</v>
      </c>
      <c r="G26" s="64"/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3.4068754000000001</v>
      </c>
      <c r="N26" s="64"/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3.2290328000000001</v>
      </c>
      <c r="U26" s="64"/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32.422874</v>
      </c>
      <c r="AB26" s="64"/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3.2580447000000001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1068.4824000000001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20.822668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5.9757639999999999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1.5612336</v>
      </c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71" t="s">
        <v>236</v>
      </c>
      <c r="B34" s="71"/>
      <c r="C34" s="71"/>
      <c r="D34" s="71"/>
      <c r="E34" s="71"/>
      <c r="F34" s="71"/>
      <c r="G34" s="64"/>
      <c r="H34" s="71" t="s">
        <v>237</v>
      </c>
      <c r="I34" s="71"/>
      <c r="J34" s="71"/>
      <c r="K34" s="71"/>
      <c r="L34" s="71"/>
      <c r="M34" s="71"/>
      <c r="N34" s="64"/>
      <c r="O34" s="71" t="s">
        <v>238</v>
      </c>
      <c r="P34" s="71"/>
      <c r="Q34" s="71"/>
      <c r="R34" s="71"/>
      <c r="S34" s="71"/>
      <c r="T34" s="71"/>
      <c r="U34" s="64"/>
      <c r="V34" s="71" t="s">
        <v>239</v>
      </c>
      <c r="W34" s="71"/>
      <c r="X34" s="71"/>
      <c r="Y34" s="71"/>
      <c r="Z34" s="71"/>
      <c r="AA34" s="71"/>
      <c r="AB34" s="64"/>
      <c r="AC34" s="71" t="s">
        <v>240</v>
      </c>
      <c r="AD34" s="71"/>
      <c r="AE34" s="71"/>
      <c r="AF34" s="71"/>
      <c r="AG34" s="71"/>
      <c r="AH34" s="71"/>
      <c r="AI34" s="64"/>
      <c r="AJ34" s="71" t="s">
        <v>241</v>
      </c>
      <c r="AK34" s="71"/>
      <c r="AL34" s="71"/>
      <c r="AM34" s="71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1335.806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2590.9463000000001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10208.205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6260.549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523.07399999999996</v>
      </c>
      <c r="AI36" s="64"/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243.84547000000001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243</v>
      </c>
      <c r="B44" s="71"/>
      <c r="C44" s="71"/>
      <c r="D44" s="71"/>
      <c r="E44" s="71"/>
      <c r="F44" s="71"/>
      <c r="G44" s="64"/>
      <c r="H44" s="71" t="s">
        <v>244</v>
      </c>
      <c r="I44" s="71"/>
      <c r="J44" s="71"/>
      <c r="K44" s="71"/>
      <c r="L44" s="71"/>
      <c r="M44" s="71"/>
      <c r="N44" s="64"/>
      <c r="O44" s="71" t="s">
        <v>245</v>
      </c>
      <c r="P44" s="71"/>
      <c r="Q44" s="71"/>
      <c r="R44" s="71"/>
      <c r="S44" s="71"/>
      <c r="T44" s="71"/>
      <c r="U44" s="64"/>
      <c r="V44" s="71" t="s">
        <v>246</v>
      </c>
      <c r="W44" s="71"/>
      <c r="X44" s="71"/>
      <c r="Y44" s="71"/>
      <c r="Z44" s="71"/>
      <c r="AA44" s="71"/>
      <c r="AB44" s="64"/>
      <c r="AC44" s="71" t="s">
        <v>247</v>
      </c>
      <c r="AD44" s="71"/>
      <c r="AE44" s="71"/>
      <c r="AF44" s="71"/>
      <c r="AG44" s="71"/>
      <c r="AH44" s="71"/>
      <c r="AI44" s="64"/>
      <c r="AJ44" s="71" t="s">
        <v>248</v>
      </c>
      <c r="AK44" s="71"/>
      <c r="AL44" s="71"/>
      <c r="AM44" s="71"/>
      <c r="AN44" s="71"/>
      <c r="AO44" s="71"/>
      <c r="AP44" s="64"/>
      <c r="AQ44" s="71" t="s">
        <v>249</v>
      </c>
      <c r="AR44" s="71"/>
      <c r="AS44" s="71"/>
      <c r="AT44" s="71"/>
      <c r="AU44" s="71"/>
      <c r="AV44" s="71"/>
      <c r="AW44" s="64"/>
      <c r="AX44" s="71" t="s">
        <v>250</v>
      </c>
      <c r="AY44" s="71"/>
      <c r="AZ44" s="71"/>
      <c r="BA44" s="71"/>
      <c r="BB44" s="71"/>
      <c r="BC44" s="71"/>
      <c r="BD44" s="64"/>
      <c r="BE44" s="71" t="s">
        <v>251</v>
      </c>
      <c r="BF44" s="71"/>
      <c r="BG44" s="71"/>
      <c r="BH44" s="71"/>
      <c r="BI44" s="71"/>
      <c r="BJ44" s="71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29.564364999999999</v>
      </c>
      <c r="G46" s="64"/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20.680136000000001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1354.3670999999999</v>
      </c>
      <c r="U46" s="64"/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0.10514476</v>
      </c>
      <c r="AB46" s="64"/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5.4441967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543.15935999999999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175.59857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24:F24"/>
    <mergeCell ref="H24:M24"/>
    <mergeCell ref="O24:T24"/>
    <mergeCell ref="V24:AA2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281</v>
      </c>
      <c r="B2" s="64" t="s">
        <v>282</v>
      </c>
      <c r="C2" s="64" t="s">
        <v>276</v>
      </c>
      <c r="D2" s="64">
        <v>52</v>
      </c>
      <c r="E2" s="64">
        <v>4017.9949999999999</v>
      </c>
      <c r="F2" s="64">
        <v>569.08434999999997</v>
      </c>
      <c r="G2" s="64">
        <v>112.88547</v>
      </c>
      <c r="H2" s="64">
        <v>63.461844999999997</v>
      </c>
      <c r="I2" s="64">
        <v>49.42362</v>
      </c>
      <c r="J2" s="64">
        <v>151.99576999999999</v>
      </c>
      <c r="K2" s="64">
        <v>72.919619999999995</v>
      </c>
      <c r="L2" s="64">
        <v>79.076160000000002</v>
      </c>
      <c r="M2" s="64">
        <v>47.507995999999999</v>
      </c>
      <c r="N2" s="64">
        <v>6.6197780000000002</v>
      </c>
      <c r="O2" s="64">
        <v>25.514534000000001</v>
      </c>
      <c r="P2" s="64">
        <v>1907.4806000000001</v>
      </c>
      <c r="Q2" s="64">
        <v>49.260289999999998</v>
      </c>
      <c r="R2" s="64">
        <v>1259.4522999999999</v>
      </c>
      <c r="S2" s="64">
        <v>287.54935</v>
      </c>
      <c r="T2" s="64">
        <v>11662.83</v>
      </c>
      <c r="U2" s="64">
        <v>10.516743999999999</v>
      </c>
      <c r="V2" s="64">
        <v>43.861834999999999</v>
      </c>
      <c r="W2" s="64">
        <v>530.36379999999997</v>
      </c>
      <c r="X2" s="64">
        <v>206.76462000000001</v>
      </c>
      <c r="Y2" s="64">
        <v>3.4068754000000001</v>
      </c>
      <c r="Z2" s="64">
        <v>3.2290328000000001</v>
      </c>
      <c r="AA2" s="64">
        <v>32.422874</v>
      </c>
      <c r="AB2" s="64">
        <v>3.2580447000000001</v>
      </c>
      <c r="AC2" s="64">
        <v>1068.4824000000001</v>
      </c>
      <c r="AD2" s="64">
        <v>20.822668</v>
      </c>
      <c r="AE2" s="64">
        <v>5.9757639999999999</v>
      </c>
      <c r="AF2" s="64">
        <v>1.5612336</v>
      </c>
      <c r="AG2" s="64">
        <v>1335.806</v>
      </c>
      <c r="AH2" s="64">
        <v>590.93993999999998</v>
      </c>
      <c r="AI2" s="64">
        <v>744.86599999999999</v>
      </c>
      <c r="AJ2" s="64">
        <v>2590.9463000000001</v>
      </c>
      <c r="AK2" s="64">
        <v>10208.205</v>
      </c>
      <c r="AL2" s="64">
        <v>523.07399999999996</v>
      </c>
      <c r="AM2" s="64">
        <v>6260.549</v>
      </c>
      <c r="AN2" s="64">
        <v>243.84547000000001</v>
      </c>
      <c r="AO2" s="64">
        <v>29.564364999999999</v>
      </c>
      <c r="AP2" s="64">
        <v>21.40616</v>
      </c>
      <c r="AQ2" s="64">
        <v>8.1582050000000006</v>
      </c>
      <c r="AR2" s="64">
        <v>20.680136000000001</v>
      </c>
      <c r="AS2" s="64">
        <v>1354.3670999999999</v>
      </c>
      <c r="AT2" s="64">
        <v>0.10514476</v>
      </c>
      <c r="AU2" s="64">
        <v>5.4441967</v>
      </c>
      <c r="AV2" s="64">
        <v>543.15935999999999</v>
      </c>
      <c r="AW2" s="64">
        <v>175.59857</v>
      </c>
      <c r="AX2" s="64">
        <v>0.33910024</v>
      </c>
      <c r="AY2" s="64">
        <v>2.6863860000000002</v>
      </c>
      <c r="AZ2" s="64">
        <v>665.31835999999998</v>
      </c>
      <c r="BA2" s="64">
        <v>94.343339999999998</v>
      </c>
      <c r="BB2" s="64">
        <v>30.075191</v>
      </c>
      <c r="BC2" s="64">
        <v>31.560683999999998</v>
      </c>
      <c r="BD2" s="64">
        <v>32.692073999999998</v>
      </c>
      <c r="BE2" s="64">
        <v>1.9675244999999999</v>
      </c>
      <c r="BF2" s="64">
        <v>8.148218</v>
      </c>
      <c r="BG2" s="64">
        <v>2.7754896000000001E-3</v>
      </c>
      <c r="BH2" s="64">
        <v>0.10564529</v>
      </c>
      <c r="BI2" s="64">
        <v>9.5175019999999999E-2</v>
      </c>
      <c r="BJ2" s="64">
        <v>0.42641531999999999</v>
      </c>
      <c r="BK2" s="64">
        <v>2.1349920000000001E-4</v>
      </c>
      <c r="BL2" s="64">
        <v>1.6418991000000001</v>
      </c>
      <c r="BM2" s="64">
        <v>6.7479013999999999</v>
      </c>
      <c r="BN2" s="64">
        <v>1.5535455</v>
      </c>
      <c r="BO2" s="64">
        <v>107.89417</v>
      </c>
      <c r="BP2" s="64">
        <v>12.323683000000001</v>
      </c>
      <c r="BQ2" s="64">
        <v>36.373530000000002</v>
      </c>
      <c r="BR2" s="64">
        <v>153.11052000000001</v>
      </c>
      <c r="BS2" s="64">
        <v>91.392529999999994</v>
      </c>
      <c r="BT2" s="64">
        <v>15.771483</v>
      </c>
      <c r="BU2" s="64">
        <v>0.45113715999999998</v>
      </c>
      <c r="BV2" s="64">
        <v>6.8501085000000003E-2</v>
      </c>
      <c r="BW2" s="64">
        <v>1.3086534999999999</v>
      </c>
      <c r="BX2" s="64">
        <v>2.6135823999999999</v>
      </c>
      <c r="BY2" s="64">
        <v>0.36724508</v>
      </c>
      <c r="BZ2" s="64">
        <v>2.6724029999999998E-3</v>
      </c>
      <c r="CA2" s="64">
        <v>1.8544604</v>
      </c>
      <c r="CB2" s="64">
        <v>1.9543861999999999E-2</v>
      </c>
      <c r="CC2" s="64">
        <v>0.27593699999999999</v>
      </c>
      <c r="CD2" s="64">
        <v>2.9482780000000002</v>
      </c>
      <c r="CE2" s="64">
        <v>0.46532406999999998</v>
      </c>
      <c r="CF2" s="64">
        <v>0.78269213000000004</v>
      </c>
      <c r="CG2" s="64">
        <v>2.4899998E-6</v>
      </c>
      <c r="CH2" s="64">
        <v>7.4897539999999999E-2</v>
      </c>
      <c r="CI2" s="64">
        <v>1.5350765000000001E-2</v>
      </c>
      <c r="CJ2" s="64">
        <v>7.0604972999999998</v>
      </c>
      <c r="CK2" s="64">
        <v>0.13724074999999999</v>
      </c>
      <c r="CL2" s="64">
        <v>3.9830562999999999</v>
      </c>
      <c r="CM2" s="64">
        <v>6.6356979999999997</v>
      </c>
      <c r="CN2" s="64">
        <v>4853.1206000000002</v>
      </c>
      <c r="CO2" s="64">
        <v>8594.1460000000006</v>
      </c>
      <c r="CP2" s="64">
        <v>5228.0513000000001</v>
      </c>
      <c r="CQ2" s="64">
        <v>2014.7415000000001</v>
      </c>
      <c r="CR2" s="64">
        <v>941.11879999999996</v>
      </c>
      <c r="CS2" s="64">
        <v>954.84829999999999</v>
      </c>
      <c r="CT2" s="64">
        <v>4892.1016</v>
      </c>
      <c r="CU2" s="64">
        <v>3178.7067999999999</v>
      </c>
      <c r="CV2" s="64">
        <v>2960.8818000000001</v>
      </c>
      <c r="CW2" s="64">
        <v>3513.5938000000001</v>
      </c>
      <c r="CX2" s="64">
        <v>958.12914999999998</v>
      </c>
      <c r="CY2" s="64">
        <v>6001.5150000000003</v>
      </c>
      <c r="CZ2" s="64">
        <v>3388.3625000000002</v>
      </c>
      <c r="DA2" s="64">
        <v>6807.8770000000004</v>
      </c>
      <c r="DB2" s="64">
        <v>6298.2655999999997</v>
      </c>
      <c r="DC2" s="64">
        <v>9775.5849999999991</v>
      </c>
      <c r="DD2" s="64">
        <v>19146.037</v>
      </c>
      <c r="DE2" s="64">
        <v>3547.0781000000002</v>
      </c>
      <c r="DF2" s="64">
        <v>8373.2289999999994</v>
      </c>
      <c r="DG2" s="64">
        <v>4096.4380000000001</v>
      </c>
      <c r="DH2" s="64">
        <v>239.11385000000001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94.343339999999998</v>
      </c>
      <c r="B6">
        <f>BB2</f>
        <v>30.075191</v>
      </c>
      <c r="C6">
        <f>BC2</f>
        <v>31.560683999999998</v>
      </c>
      <c r="D6">
        <f>BD2</f>
        <v>32.692073999999998</v>
      </c>
    </row>
    <row r="7" spans="1:113" ht="17.45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4" sqref="H14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24772</v>
      </c>
      <c r="C2" s="57">
        <f ca="1">YEAR(TODAY())-YEAR(B2)+IF(TODAY()&gt;=DATE(YEAR(TODAY()),MONTH(B2),DAY(B2)),0,-1)</f>
        <v>52</v>
      </c>
      <c r="E2" s="53">
        <v>170.3</v>
      </c>
      <c r="F2" s="54" t="s">
        <v>40</v>
      </c>
      <c r="G2" s="53">
        <v>70.5</v>
      </c>
      <c r="H2" s="52" t="s">
        <v>42</v>
      </c>
      <c r="I2" s="74">
        <f>ROUND(G3/E3^2,1)</f>
        <v>24.3</v>
      </c>
    </row>
    <row r="3" spans="1:9">
      <c r="E3" s="52">
        <f>E2/100</f>
        <v>1.7030000000000001</v>
      </c>
      <c r="F3" s="52" t="s">
        <v>41</v>
      </c>
      <c r="G3" s="52">
        <f>G2</f>
        <v>70.5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안형수, ID : H1900089)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13:40:57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I18" sqref="I1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43780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170.3</v>
      </c>
      <c r="L12" s="125"/>
      <c r="M12" s="118">
        <f>'개인정보 및 신체계측 입력'!G2</f>
        <v>70.5</v>
      </c>
      <c r="N12" s="119"/>
      <c r="O12" s="114" t="s">
        <v>272</v>
      </c>
      <c r="P12" s="108"/>
      <c r="Q12" s="111">
        <f>'개인정보 및 신체계측 입력'!I2</f>
        <v>24.3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안형수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68.238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13.536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18.225999999999999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21</v>
      </c>
      <c r="L72" s="37" t="s">
        <v>54</v>
      </c>
      <c r="M72" s="37">
        <f>ROUND('DRIs DATA'!K8,1)</f>
        <v>5.2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167.93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365.52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206.76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217.2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166.98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680.55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295.64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2020-03-11T09:05:26Z</cp:lastPrinted>
  <dcterms:created xsi:type="dcterms:W3CDTF">2015-06-13T08:19:18Z</dcterms:created>
  <dcterms:modified xsi:type="dcterms:W3CDTF">2020-03-11T09:05:29Z</dcterms:modified>
</cp:coreProperties>
</file>