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<sst xmlns="http://schemas.openxmlformats.org/spreadsheetml/2006/main" count="692" uniqueCount="343">
  <si>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</si>
  <si>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</si>
  <si>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</si>
  <si>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</si>
  <si>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</si>
  <si>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</si>
  <si>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</si>
  <si>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</si>
  <si>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</si>
  <si>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</si>
  <si>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</si>
  <si>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</si>
  <si>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</si>
  <si>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</si>
  <si>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</si>
  <si>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</si>
  <si>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</si>
  <si>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</si>
  <si>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</si>
  <si>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</si>
  <si>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</si>
  <si>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</si>
  <si>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</si>
  <si>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</si>
  <si>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</si>
  <si>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</si>
  <si>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</si>
  <si>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</si>
  <si>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</si>
  <si>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</si>
  <si>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</si>
  <si>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</si>
  <si>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</si>
  <si>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</si>
  <si>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</si>
  <si>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</si>
  <si>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</si>
  <si>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</si>
  <si>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</si>
  <si>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</si>
  <si>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</si>
  <si>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</si>
  <si>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</si>
  <si>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</si>
  <si>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</si>
  <si>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</si>
  <si>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</si>
  <si>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</si>
  <si>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</si>
  <si>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</si>
  <si>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</si>
  <si>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</si>
  <si>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</si>
  <si>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</si>
  <si>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</si>
  <si>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</si>
  <si>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</si>
  <si>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</si>
  <si>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</si>
  <si>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</si>
  <si>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</si>
  <si>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</si>
  <si>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</si>
  <si>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</si>
  <si>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</si>
  <si>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</si>
  <si>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</si>
  <si>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</si>
  <si>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</si>
  <si>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</si>
  <si>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</si>
  <si>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</si>
  <si>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</si>
  <si>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</si>
  <si>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</si>
  <si>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</si>
  <si>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</si>
  <si>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</si>
  <si>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</si>
  <si>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</si>
  <si>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</si>
  <si>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</si>
  <si>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</si>
  <si>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</si>
  <si>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</si>
  <si>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</si>
  <si>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</si>
  <si>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</si>
  <si>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</si>
  <si>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</si>
  <si>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</si>
  <si>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</si>
  <si>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</si>
  <si>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</si>
  <si>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</si>
  <si>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</si>
  <si>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</si>
  <si>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</si>
  <si>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</si>
  <si>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</si>
  <si>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</si>
  <si>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</si>
  <si>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</si>
  <si>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</si>
  <si>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</si>
  <si>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</si>
  <si>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</si>
  <si>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</si>
  <si>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</si>
  <si>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</si>
  <si>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</si>
  <si>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</si>
  <si>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</si>
  <si>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</si>
  <si>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</si>
  <si>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</si>
  <si>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</si>
  <si>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</si>
  <si>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</si>
  <si>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</si>
  <si>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</si>
  <si>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</si>
  <si>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</si>
  <si>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</si>
  <si>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</si>
  <si>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</si>
  <si>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</si>
  <si>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</si>
  <si>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</si>
  <si>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</si>
  <si>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</si>
  <si>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</si>
  <si>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</si>
  <si>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</si>
  <si>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</si>
  <si>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</si>
  <si>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</si>
  <si>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</si>
  <si>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</si>
  <si>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</si>
  <si>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</si>
  <si>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</si>
  <si>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</si>
  <si>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</si>
  <si>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</si>
  <si>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</si>
  <si>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</si>
  <si>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</si>
  <si>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</si>
  <si>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</si>
  <si>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</si>
  <si>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</si>
  <si>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</si>
  <si>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</si>
  <si>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</si>
  <si>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</si>
  <si>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</si>
  <si>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</si>
  <si>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</si>
  <si>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</si>
  <si>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</si>
  <si>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</si>
  <si>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</si>
  <si>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</si>
  <si>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</si>
  <si>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</si>
  <si>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</si>
  <si>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</si>
  <si>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</si>
  <si>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</si>
  <si>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</si>
  <si>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</si>
  <si>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</si>
  <si>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</si>
  <si>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</si>
  <si>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</si>
  <si>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</si>
  <si>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</si>
  <si>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</si>
  <si>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</si>
  <si>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</si>
  <si>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</si>
  <si>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</si>
  <si>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</si>
  <si>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</si>
  <si>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</si>
  <si>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</si>
  <si>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</si>
  <si>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</si>
  <si>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</si>
  <si>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</si>
  <si>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</si>
  <si>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</si>
  <si>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</si>
  <si>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</si>
  <si>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</si>
  <si>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</si>
  <si>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</si>
  <si>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</si>
  <si>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</si>
  <si>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</si>
  <si>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</si>
  <si>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</si>
  <si>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</si>
  <si>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</si>
  <si>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</si>
  <si>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</si>
  <si>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</si>
  <si>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</si>
  <si>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</si>
  <si>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</si>
  <si>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</si>
  <si>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</si>
  <si>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</si>
  <si>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</si>
  <si>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</si>
  <si>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</si>
  <si>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</si>
  <si>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</si>
  <si>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</si>
  <si>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</si>
  <si>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</si>
  <si>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</si>
  <si>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</si>
  <si>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</si>
  <si>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</si>
  <si>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</si>
  <si>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</si>
  <si>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</si>
  <si>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</si>
  <si>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</si>
  <si>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</si>
  <si>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</si>
  <si>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</si>
  <si>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</si>
  <si>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</si>
  <si>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</si>
  <si>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</si>
  <si>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</si>
  <si>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</si>
  <si>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</si>
  <si>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</si>
  <si>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</si>
  <si>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</si>
  <si>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</si>
  <si>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</si>
  <si>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</si>
  <si>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</si>
  <si>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</si>
  <si>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</si>
  <si>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</si>
  <si>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</si>
  <si>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</si>
  <si>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</si>
  <si>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</si>
  <si>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</si>
  <si>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</si>
  <si>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</si>
  <si>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</si>
  <si>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</si>
  <si>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</si>
  <si>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</si>
  <si>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</si>
  <si>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</si>
  <si>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</si>
  <si>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</si>
  <si>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</si>
  <si>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</si>
  <si>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</si>
  <si>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</si>
  <si>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</si>
  <si>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</si>
  <si>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</si>
  <si>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</si>
  <si>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</si>
  <si>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</si>
  <si>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</si>
  <si>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김수연, ID : H1900092)</t>
  </si>
  <si>
    <t>출력시각</t>
    <phoneticPr fontId="1" type="noConversion"/>
  </si>
  <si>
    <t>2020년 03월 12일 14:11:55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</si>
  <si>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</si>
  <si>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</si>
  <si>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</si>
  <si>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</si>
  <si>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</si>
  <si>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</si>
  <si>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</si>
  <si>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</si>
  <si>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</si>
  <si>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</si>
  <si>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</si>
  <si>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</si>
  <si>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</si>
  <si>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</si>
  <si>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</si>
  <si>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</si>
  <si>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</si>
  <si>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</si>
  <si>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</si>
  <si>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</si>
  <si>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</si>
  <si>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</si>
  <si>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</si>
  <si>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</si>
  <si>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</si>
  <si>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</si>
  <si>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</si>
  <si>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</si>
  <si>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</si>
  <si>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</si>
  <si>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</si>
  <si>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</si>
  <si>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</si>
  <si>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</si>
  <si>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</si>
  <si>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</si>
  <si>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</si>
  <si>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</si>
  <si>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</si>
  <si>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</si>
  <si>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</si>
  <si>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</si>
  <si>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</si>
  <si>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</si>
  <si>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</si>
  <si>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</si>
  <si>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</si>
  <si>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</si>
  <si>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</si>
  <si>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</si>
  <si>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</si>
  <si>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</si>
  <si>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</si>
  <si>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</si>
  <si>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</si>
  <si>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</si>
  <si>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</si>
  <si>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</si>
  <si>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</si>
  <si>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</si>
  <si>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H1900092</t>
  </si>
  <si>
    <t>김수연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</si>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</sst>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167.97035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8272"/>
        <c:axId val="361658664"/>
      </c:barChart>
      <c:catAx>
        <c:axId val="3616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8664"/>
        <c:crosses val="autoZero"/>
        <c:auto val="1"/>
        <c:lblAlgn val="ctr"/>
        <c:lblOffset val="100"/>
        <c:noMultiLvlLbl val="0"/>
      </c:catAx>
      <c:valAx>
        <c:axId val="36165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5.6409273000000004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8800"/>
        <c:axId val="370809192"/>
      </c:barChart>
      <c:catAx>
        <c:axId val="37080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9192"/>
        <c:crosses val="autoZero"/>
        <c:auto val="1"/>
        <c:lblAlgn val="ctr"/>
        <c:lblOffset val="100"/>
        <c:noMultiLvlLbl val="0"/>
      </c:catAx>
      <c:valAx>
        <c:axId val="37080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15.114881499999999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9976"/>
        <c:axId val="370810368"/>
      </c:barChart>
      <c:catAx>
        <c:axId val="3708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0368"/>
        <c:crosses val="autoZero"/>
        <c:auto val="1"/>
        <c:lblAlgn val="ctr"/>
        <c:lblOffset val="100"/>
        <c:noMultiLvlLbl val="0"/>
      </c:catAx>
      <c:valAx>
        <c:axId val="37081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2780.5043999999998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64120"/>
        <c:axId val="370664512"/>
      </c:barChart>
      <c:catAx>
        <c:axId val="3706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64512"/>
        <c:crosses val="autoZero"/>
        <c:auto val="1"/>
        <c:lblAlgn val="ctr"/>
        <c:lblOffset val="100"/>
        <c:noMultiLvlLbl val="0"/>
      </c:catAx>
      <c:valAx>
        <c:axId val="37066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10213.549000000001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65296"/>
        <c:axId val="370665688"/>
      </c:barChart>
      <c:catAx>
        <c:axId val="37066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65688"/>
        <c:crosses val="autoZero"/>
        <c:auto val="1"/>
        <c:lblAlgn val="ctr"/>
        <c:lblOffset val="100"/>
        <c:noMultiLvlLbl val="0"/>
      </c:catAx>
      <c:valAx>
        <c:axId val="370665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6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228.92929000000001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66472"/>
        <c:axId val="370666864"/>
      </c:barChart>
      <c:catAx>
        <c:axId val="37066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66864"/>
        <c:crosses val="autoZero"/>
        <c:auto val="1"/>
        <c:lblAlgn val="ctr"/>
        <c:lblOffset val="100"/>
        <c:noMultiLvlLbl val="0"/>
      </c:catAx>
      <c:valAx>
        <c:axId val="37066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411.90640000000002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67648"/>
        <c:axId val="370668040"/>
      </c:barChart>
      <c:catAx>
        <c:axId val="37066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68040"/>
        <c:crosses val="autoZero"/>
        <c:auto val="1"/>
        <c:lblAlgn val="ctr"/>
        <c:lblOffset val="100"/>
        <c:noMultiLvlLbl val="0"/>
      </c:catAx>
      <c:valAx>
        <c:axId val="3706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29.886863999999999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68824"/>
        <c:axId val="370669216"/>
      </c:barChart>
      <c:catAx>
        <c:axId val="3706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69216"/>
        <c:crosses val="autoZero"/>
        <c:auto val="1"/>
        <c:lblAlgn val="ctr"/>
        <c:lblOffset val="100"/>
        <c:noMultiLvlLbl val="0"/>
      </c:catAx>
      <c:valAx>
        <c:axId val="37066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4325.6090000000004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70000"/>
        <c:axId val="370670392"/>
      </c:barChart>
      <c:catAx>
        <c:axId val="37067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70392"/>
        <c:crosses val="autoZero"/>
        <c:auto val="1"/>
        <c:lblAlgn val="ctr"/>
        <c:lblOffset val="100"/>
        <c:noMultiLvlLbl val="0"/>
      </c:catAx>
      <c:valAx>
        <c:axId val="370670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7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0.58620530000000004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71176"/>
        <c:axId val="370933984"/>
      </c:barChart>
      <c:catAx>
        <c:axId val="37067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33984"/>
        <c:crosses val="autoZero"/>
        <c:auto val="1"/>
        <c:lblAlgn val="ctr"/>
        <c:lblOffset val="100"/>
        <c:noMultiLvlLbl val="0"/>
      </c:catAx>
      <c:valAx>
        <c:axId val="37093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7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8.075825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934768"/>
        <c:axId val="370935160"/>
      </c:barChart>
      <c:catAx>
        <c:axId val="37093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35160"/>
        <c:crosses val="autoZero"/>
        <c:auto val="1"/>
        <c:lblAlgn val="ctr"/>
        <c:lblOffset val="100"/>
        <c:noMultiLvlLbl val="0"/>
      </c:catAx>
      <c:valAx>
        <c:axId val="370935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3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78.691149999999993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448"/>
        <c:axId val="361659840"/>
      </c:barChart>
      <c:catAx>
        <c:axId val="36165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9840"/>
        <c:crosses val="autoZero"/>
        <c:auto val="1"/>
        <c:lblAlgn val="ctr"/>
        <c:lblOffset val="100"/>
        <c:noMultiLvlLbl val="0"/>
      </c:catAx>
      <c:valAx>
        <c:axId val="36165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1088.9828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936336"/>
        <c:axId val="370936728"/>
      </c:barChart>
      <c:catAx>
        <c:axId val="37093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36728"/>
        <c:crosses val="autoZero"/>
        <c:auto val="1"/>
        <c:lblAlgn val="ctr"/>
        <c:lblOffset val="100"/>
        <c:noMultiLvlLbl val="0"/>
      </c:catAx>
      <c:valAx>
        <c:axId val="37093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3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194.11688000000001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937120"/>
        <c:axId val="370937512"/>
      </c:barChart>
      <c:catAx>
        <c:axId val="3709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37512"/>
        <c:crosses val="autoZero"/>
        <c:auto val="1"/>
        <c:lblAlgn val="ctr"/>
        <c:lblOffset val="100"/>
        <c:noMultiLvlLbl val="0"/>
      </c:catAx>
      <c:valAx>
        <c:axId val="37093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8.5830000000000002</c:v>
                </c:pt>
                <c:pt idx="1">
                  <c:v>9.8049999999999997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0938296"/>
        <c:axId val="370938688"/>
      </c:barChart>
      <c:catAx>
        <c:axId val="3709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38688"/>
        <c:crosses val="autoZero"/>
        <c:auto val="1"/>
        <c:lblAlgn val="ctr"/>
        <c:lblOffset val="100"/>
        <c:noMultiLvlLbl val="0"/>
      </c:catAx>
      <c:valAx>
        <c:axId val="37093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37.508969999999998</c:v>
                </c:pt>
                <c:pt idx="1">
                  <c:v>46.320619999999998</c:v>
                </c:pt>
                <c:pt idx="2">
                  <c:v>36.014583999999999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1835.7614000000001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939864"/>
        <c:axId val="370940256"/>
      </c:barChart>
      <c:catAx>
        <c:axId val="37093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40256"/>
        <c:crosses val="autoZero"/>
        <c:auto val="1"/>
        <c:lblAlgn val="ctr"/>
        <c:lblOffset val="100"/>
        <c:noMultiLvlLbl val="0"/>
      </c:catAx>
      <c:valAx>
        <c:axId val="37094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3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58.642330000000001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941040"/>
        <c:axId val="370941432"/>
      </c:barChart>
      <c:catAx>
        <c:axId val="37094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941432"/>
        <c:crosses val="autoZero"/>
        <c:auto val="1"/>
        <c:lblAlgn val="ctr"/>
        <c:lblOffset val="100"/>
        <c:noMultiLvlLbl val="0"/>
      </c:catAx>
      <c:valAx>
        <c:axId val="37094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94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72.085999999999999</c:v>
                </c:pt>
                <c:pt idx="1">
                  <c:v>11.178000000000001</c:v>
                </c:pt>
                <c:pt idx="2">
                  <c:v>16.734999999999999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1901056"/>
        <c:axId val="371901448"/>
      </c:barChart>
      <c:catAx>
        <c:axId val="3719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1448"/>
        <c:crosses val="autoZero"/>
        <c:auto val="1"/>
        <c:lblAlgn val="ctr"/>
        <c:lblOffset val="100"/>
        <c:noMultiLvlLbl val="0"/>
      </c:catAx>
      <c:valAx>
        <c:axId val="37190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4522.759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2232"/>
        <c:axId val="371902624"/>
      </c:barChart>
      <c:catAx>
        <c:axId val="37190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2624"/>
        <c:crosses val="autoZero"/>
        <c:auto val="1"/>
        <c:lblAlgn val="ctr"/>
        <c:lblOffset val="100"/>
        <c:noMultiLvlLbl val="0"/>
      </c:catAx>
      <c:valAx>
        <c:axId val="37190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753.80449999999996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3408"/>
        <c:axId val="371903800"/>
      </c:barChart>
      <c:catAx>
        <c:axId val="37190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3800"/>
        <c:crosses val="autoZero"/>
        <c:auto val="1"/>
        <c:lblAlgn val="ctr"/>
        <c:lblOffset val="100"/>
        <c:noMultiLvlLbl val="0"/>
      </c:catAx>
      <c:valAx>
        <c:axId val="371903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1256.0045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4584"/>
        <c:axId val="371904976"/>
      </c:barChart>
      <c:catAx>
        <c:axId val="37190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4976"/>
        <c:crosses val="autoZero"/>
        <c:auto val="1"/>
        <c:lblAlgn val="ctr"/>
        <c:lblOffset val="100"/>
        <c:noMultiLvlLbl val="0"/>
      </c:catAx>
      <c:valAx>
        <c:axId val="37190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6.0525827000000003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60624"/>
        <c:axId val="361661016"/>
      </c:barChart>
      <c:catAx>
        <c:axId val="36166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1016"/>
        <c:crosses val="autoZero"/>
        <c:auto val="1"/>
        <c:lblAlgn val="ctr"/>
        <c:lblOffset val="100"/>
        <c:noMultiLvlLbl val="0"/>
      </c:catAx>
      <c:valAx>
        <c:axId val="36166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6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13369.14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5760"/>
        <c:axId val="371906152"/>
      </c:barChart>
      <c:catAx>
        <c:axId val="37190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6152"/>
        <c:crosses val="autoZero"/>
        <c:auto val="1"/>
        <c:lblAlgn val="ctr"/>
        <c:lblOffset val="100"/>
        <c:noMultiLvlLbl val="0"/>
      </c:catAx>
      <c:valAx>
        <c:axId val="37190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47.293509999999998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6936"/>
        <c:axId val="371907328"/>
      </c:barChart>
      <c:catAx>
        <c:axId val="37190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07328"/>
        <c:crosses val="autoZero"/>
        <c:auto val="1"/>
        <c:lblAlgn val="ctr"/>
        <c:lblOffset val="100"/>
        <c:noMultiLvlLbl val="0"/>
      </c:catAx>
      <c:valAx>
        <c:axId val="37190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7.1378620000000002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908112"/>
        <c:axId val="372854648"/>
      </c:barChart>
      <c:catAx>
        <c:axId val="37190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4648"/>
        <c:crosses val="autoZero"/>
        <c:auto val="1"/>
        <c:lblAlgn val="ctr"/>
        <c:lblOffset val="100"/>
        <c:noMultiLvlLbl val="0"/>
      </c:catAx>
      <c:valAx>
        <c:axId val="37285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90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1293.6677999999999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61800"/>
        <c:axId val="361662192"/>
      </c:barChart>
      <c:catAx>
        <c:axId val="36166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2192"/>
        <c:crosses val="autoZero"/>
        <c:auto val="1"/>
        <c:lblAlgn val="ctr"/>
        <c:lblOffset val="100"/>
        <c:noMultiLvlLbl val="0"/>
      </c:catAx>
      <c:valAx>
        <c:axId val="36166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6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3.5532365000000001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2920"/>
        <c:axId val="370803312"/>
      </c:barChart>
      <c:catAx>
        <c:axId val="37080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3312"/>
        <c:crosses val="autoZero"/>
        <c:auto val="1"/>
        <c:lblAlgn val="ctr"/>
        <c:lblOffset val="100"/>
        <c:noMultiLvlLbl val="0"/>
      </c:catAx>
      <c:valAx>
        <c:axId val="37080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40.110106999999999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4096"/>
        <c:axId val="370804488"/>
      </c:barChart>
      <c:catAx>
        <c:axId val="3708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4488"/>
        <c:crosses val="autoZero"/>
        <c:auto val="1"/>
        <c:lblAlgn val="ctr"/>
        <c:lblOffset val="100"/>
        <c:noMultiLvlLbl val="0"/>
      </c:catAx>
      <c:valAx>
        <c:axId val="3708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7.1378620000000002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5272"/>
        <c:axId val="370805664"/>
      </c:barChart>
      <c:catAx>
        <c:axId val="3708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5664"/>
        <c:crosses val="autoZero"/>
        <c:auto val="1"/>
        <c:lblAlgn val="ctr"/>
        <c:lblOffset val="100"/>
        <c:noMultiLvlLbl val="0"/>
      </c:catAx>
      <c:valAx>
        <c:axId val="37080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1873.5931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6448"/>
        <c:axId val="370806840"/>
      </c:barChart>
      <c:catAx>
        <c:axId val="3708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6840"/>
        <c:crosses val="autoZero"/>
        <c:auto val="1"/>
        <c:lblAlgn val="ctr"/>
        <c:lblOffset val="100"/>
        <c:noMultiLvlLbl val="0"/>
      </c:catAx>
      <c:valAx>
        <c:axId val="3708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18.442139000000001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07624"/>
        <c:axId val="370808016"/>
      </c:barChart>
      <c:catAx>
        <c:axId val="37080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8016"/>
        <c:crosses val="autoZero"/>
        <c:auto val="1"/>
        <c:lblAlgn val="ctr"/>
        <c:lblOffset val="100"/>
        <c:noMultiLvlLbl val="0"/>
      </c:catAx>
      <c:valAx>
        <c:axId val="37080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0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김수연, ID : H1900092)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14:11:55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4522.759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167.97035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78.691149999999993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72.085999999999999</v>
      </c>
      <c r="G8" s="60">
        <f>'DRIs DATA 입력'!G8</f>
        <v>11.178000000000001</v>
      </c>
      <c r="H8" s="60">
        <f>'DRIs DATA 입력'!H8</f>
        <v>16.734999999999999</v>
      </c>
      <c r="I8" s="47"/>
      <c r="J8" s="60" t="s">
        <v>217</v>
      </c>
      <c r="K8" s="60">
        <f>'DRIs DATA 입력'!K8</f>
        <v>8.5830000000000002</v>
      </c>
      <c r="L8" s="60">
        <f>'DRIs DATA 입력'!L8</f>
        <v>9.8049999999999997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1835.7614000000001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58.642330000000001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6.0525827000000003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1293.6677999999999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753.80449999999996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5.9132230000000003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3.5532365000000001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40.110106999999999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7.1378620000000002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1873.5931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18.442139000000001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5.6409273000000004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15.114881499999999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1256.0045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2780.5043999999998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13369.14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10213.549000000001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228.92929000000001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411.90640000000002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47.293509999999998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29.886863999999999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4325.6090000000004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0.58620530000000004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8.075825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1088.9828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194.11688000000001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 x14ac:dyDescent="0.4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 x14ac:dyDescent="0.4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289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296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296</v>
      </c>
    </row>
    <row r="6" spans="1:27" x14ac:dyDescent="0.4">
      <c r="A6" s="66" t="s">
        <v>297</v>
      </c>
      <c r="B6" s="66">
        <v>1800</v>
      </c>
      <c r="C6" s="66">
        <v>4522.759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40</v>
      </c>
      <c r="P6" s="66">
        <v>50</v>
      </c>
      <c r="Q6" s="66">
        <v>0</v>
      </c>
      <c r="R6" s="66">
        <v>0</v>
      </c>
      <c r="S6" s="66">
        <v>167.97035</v>
      </c>
      <c r="U6" s="66" t="s">
        <v>300</v>
      </c>
      <c r="V6" s="66">
        <v>0</v>
      </c>
      <c r="W6" s="66">
        <v>0</v>
      </c>
      <c r="X6" s="66">
        <v>20</v>
      </c>
      <c r="Y6" s="66">
        <v>0</v>
      </c>
      <c r="Z6" s="66">
        <v>78.691149999999993</v>
      </c>
    </row>
    <row r="7" spans="1:27" x14ac:dyDescent="0.4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4">
      <c r="E8" s="66" t="s">
        <v>302</v>
      </c>
      <c r="F8" s="66">
        <v>72.085999999999999</v>
      </c>
      <c r="G8" s="66">
        <v>11.178000000000001</v>
      </c>
      <c r="H8" s="66">
        <v>16.734999999999999</v>
      </c>
      <c r="J8" s="66" t="s">
        <v>302</v>
      </c>
      <c r="K8" s="66">
        <v>8.5830000000000002</v>
      </c>
      <c r="L8" s="66">
        <v>9.8049999999999997</v>
      </c>
    </row>
    <row r="13" spans="1:27" x14ac:dyDescent="0.4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296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296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296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296</v>
      </c>
    </row>
    <row r="16" spans="1:27" x14ac:dyDescent="0.4">
      <c r="A16" s="66" t="s">
        <v>308</v>
      </c>
      <c r="B16" s="66">
        <v>430</v>
      </c>
      <c r="C16" s="66">
        <v>600</v>
      </c>
      <c r="D16" s="66">
        <v>0</v>
      </c>
      <c r="E16" s="66">
        <v>3000</v>
      </c>
      <c r="F16" s="66">
        <v>1835.7614000000001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58.642330000000001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6.0525827000000003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1293.6677999999999</v>
      </c>
    </row>
    <row r="23" spans="1:62" x14ac:dyDescent="0.4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296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296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296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296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296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296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296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296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296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753.80449999999996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5.9132230000000003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3.5532365000000001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40.110106999999999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7.1378620000000002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1873.5931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18.442139000000001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5.6409273000000004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15.114881499999999</v>
      </c>
    </row>
    <row r="33" spans="1:68" x14ac:dyDescent="0.4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296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296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296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296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296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296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1256.0045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2780.5043999999998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13369.14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10213.549000000001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228.92929000000001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411.90640000000002</v>
      </c>
    </row>
    <row r="43" spans="1:68" x14ac:dyDescent="0.4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296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296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296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296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296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296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296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296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296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47.293509999999998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29.886863999999999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4325.6090000000004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0.58620530000000004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8.075825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1088.9828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194.11688000000001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340</v>
      </c>
      <c r="B2" s="62" t="s">
        <v>341</v>
      </c>
      <c r="C2" s="62" t="s">
        <v>342</v>
      </c>
      <c r="D2" s="62">
        <v>52</v>
      </c>
      <c r="E2" s="62">
        <v>4522.759</v>
      </c>
      <c r="F2" s="62">
        <v>723.52184999999997</v>
      </c>
      <c r="G2" s="62">
        <v>112.19504499999999</v>
      </c>
      <c r="H2" s="62">
        <v>49.476357</v>
      </c>
      <c r="I2" s="62">
        <v>62.718690000000002</v>
      </c>
      <c r="J2" s="62">
        <v>167.97035</v>
      </c>
      <c r="K2" s="62">
        <v>76.760059999999996</v>
      </c>
      <c r="L2" s="62">
        <v>91.210290000000001</v>
      </c>
      <c r="M2" s="62">
        <v>78.691149999999993</v>
      </c>
      <c r="N2" s="62">
        <v>8.5434560000000008</v>
      </c>
      <c r="O2" s="62">
        <v>44.918895999999997</v>
      </c>
      <c r="P2" s="62">
        <v>3729.5886</v>
      </c>
      <c r="Q2" s="62">
        <v>64.386290000000002</v>
      </c>
      <c r="R2" s="62">
        <v>1835.7614000000001</v>
      </c>
      <c r="S2" s="62">
        <v>124.97185</v>
      </c>
      <c r="T2" s="62">
        <v>20529.476999999999</v>
      </c>
      <c r="U2" s="62">
        <v>6.0525827000000003</v>
      </c>
      <c r="V2" s="62">
        <v>58.642330000000001</v>
      </c>
      <c r="W2" s="62">
        <v>1293.6677999999999</v>
      </c>
      <c r="X2" s="62">
        <v>753.80449999999996</v>
      </c>
      <c r="Y2" s="62">
        <v>5.9132230000000003</v>
      </c>
      <c r="Z2" s="62">
        <v>3.5532365000000001</v>
      </c>
      <c r="AA2" s="62">
        <v>40.110106999999999</v>
      </c>
      <c r="AB2" s="62">
        <v>7.1378620000000002</v>
      </c>
      <c r="AC2" s="62">
        <v>1873.5931</v>
      </c>
      <c r="AD2" s="62">
        <v>18.442139000000001</v>
      </c>
      <c r="AE2" s="62">
        <v>5.6409273000000004</v>
      </c>
      <c r="AF2" s="62">
        <v>15.114881499999999</v>
      </c>
      <c r="AG2" s="62">
        <v>1256.0045</v>
      </c>
      <c r="AH2" s="62">
        <v>883.37139999999999</v>
      </c>
      <c r="AI2" s="62">
        <v>372.63315</v>
      </c>
      <c r="AJ2" s="62">
        <v>2780.5043999999998</v>
      </c>
      <c r="AK2" s="62">
        <v>13369.14</v>
      </c>
      <c r="AL2" s="62">
        <v>228.92929000000001</v>
      </c>
      <c r="AM2" s="62">
        <v>10213.549000000001</v>
      </c>
      <c r="AN2" s="62">
        <v>411.90640000000002</v>
      </c>
      <c r="AO2" s="62">
        <v>47.293509999999998</v>
      </c>
      <c r="AP2" s="62">
        <v>35.755572999999998</v>
      </c>
      <c r="AQ2" s="62">
        <v>11.537939</v>
      </c>
      <c r="AR2" s="62">
        <v>29.886863999999999</v>
      </c>
      <c r="AS2" s="62">
        <v>4325.6090000000004</v>
      </c>
      <c r="AT2" s="62">
        <v>0.58620530000000004</v>
      </c>
      <c r="AU2" s="62">
        <v>8.075825</v>
      </c>
      <c r="AV2" s="62">
        <v>1088.9828</v>
      </c>
      <c r="AW2" s="62">
        <v>194.11688000000001</v>
      </c>
      <c r="AX2" s="62">
        <v>0.76827025000000004</v>
      </c>
      <c r="AY2" s="62">
        <v>4.1356096000000004</v>
      </c>
      <c r="AZ2" s="62">
        <v>494.68400000000003</v>
      </c>
      <c r="BA2" s="62">
        <v>119.92315000000001</v>
      </c>
      <c r="BB2" s="62">
        <v>37.508969999999998</v>
      </c>
      <c r="BC2" s="62">
        <v>46.320619999999998</v>
      </c>
      <c r="BD2" s="62">
        <v>36.014583999999999</v>
      </c>
      <c r="BE2" s="62">
        <v>1.5696405</v>
      </c>
      <c r="BF2" s="62">
        <v>8.9160299999999992</v>
      </c>
      <c r="BG2" s="62">
        <v>1.1518281E-3</v>
      </c>
      <c r="BH2" s="62">
        <v>3.1301018E-3</v>
      </c>
      <c r="BI2" s="62">
        <v>2.6849184999999999E-3</v>
      </c>
      <c r="BJ2" s="62">
        <v>8.3372145999999994E-2</v>
      </c>
      <c r="BK2" s="62">
        <v>8.8602166000000004E-5</v>
      </c>
      <c r="BL2" s="62">
        <v>0.61170464999999996</v>
      </c>
      <c r="BM2" s="62">
        <v>9.5923130000000008</v>
      </c>
      <c r="BN2" s="62">
        <v>2.3994493000000001</v>
      </c>
      <c r="BO2" s="62">
        <v>133.67245</v>
      </c>
      <c r="BP2" s="62">
        <v>27.760190999999999</v>
      </c>
      <c r="BQ2" s="62">
        <v>43.136355999999999</v>
      </c>
      <c r="BR2" s="62">
        <v>154.46451999999999</v>
      </c>
      <c r="BS2" s="62">
        <v>47.276499999999999</v>
      </c>
      <c r="BT2" s="62">
        <v>30.651917000000001</v>
      </c>
      <c r="BU2" s="62">
        <v>2.9684718999999998E-2</v>
      </c>
      <c r="BV2" s="62">
        <v>0.26575989999999999</v>
      </c>
      <c r="BW2" s="62">
        <v>2.064019</v>
      </c>
      <c r="BX2" s="62">
        <v>3.4187698000000002</v>
      </c>
      <c r="BY2" s="62">
        <v>0.39744501999999998</v>
      </c>
      <c r="BZ2" s="62">
        <v>1.9930690000000001E-3</v>
      </c>
      <c r="CA2" s="62">
        <v>1.1503209000000001</v>
      </c>
      <c r="CB2" s="62">
        <v>0.16053260999999999</v>
      </c>
      <c r="CC2" s="62">
        <v>0.44589156000000002</v>
      </c>
      <c r="CD2" s="62">
        <v>5.6912317000000003</v>
      </c>
      <c r="CE2" s="62">
        <v>0.10345127</v>
      </c>
      <c r="CF2" s="62">
        <v>0.53907793999999998</v>
      </c>
      <c r="CG2" s="62">
        <v>0</v>
      </c>
      <c r="CH2" s="62">
        <v>6.1498057000000002E-2</v>
      </c>
      <c r="CI2" s="62">
        <v>2.5329929999999999E-3</v>
      </c>
      <c r="CJ2" s="62">
        <v>11.994522999999999</v>
      </c>
      <c r="CK2" s="62">
        <v>2.1599837E-2</v>
      </c>
      <c r="CL2" s="62">
        <v>0.54582679999999995</v>
      </c>
      <c r="CM2" s="62">
        <v>9.2632250000000003</v>
      </c>
      <c r="CN2" s="62">
        <v>5711.3687</v>
      </c>
      <c r="CO2" s="62">
        <v>9880.2639999999992</v>
      </c>
      <c r="CP2" s="62">
        <v>7091.0860000000002</v>
      </c>
      <c r="CQ2" s="62">
        <v>2274.7617</v>
      </c>
      <c r="CR2" s="62">
        <v>1221.7284999999999</v>
      </c>
      <c r="CS2" s="62">
        <v>1032.259</v>
      </c>
      <c r="CT2" s="62">
        <v>5610.0186000000003</v>
      </c>
      <c r="CU2" s="62">
        <v>3628.2024000000001</v>
      </c>
      <c r="CV2" s="62">
        <v>3032.3829999999998</v>
      </c>
      <c r="CW2" s="62">
        <v>4314.3509999999997</v>
      </c>
      <c r="CX2" s="62">
        <v>1213.4840999999999</v>
      </c>
      <c r="CY2" s="62">
        <v>7136.8990000000003</v>
      </c>
      <c r="CZ2" s="62">
        <v>3616.9155000000001</v>
      </c>
      <c r="DA2" s="62">
        <v>8962.2860000000001</v>
      </c>
      <c r="DB2" s="62">
        <v>8533.9740000000002</v>
      </c>
      <c r="DC2" s="62">
        <v>12725.939</v>
      </c>
      <c r="DD2" s="62">
        <v>19069.896000000001</v>
      </c>
      <c r="DE2" s="62">
        <v>5447.4717000000001</v>
      </c>
      <c r="DF2" s="62">
        <v>8104.2583000000004</v>
      </c>
      <c r="DG2" s="62">
        <v>4583.8065999999999</v>
      </c>
      <c r="DH2" s="62">
        <v>291.77080000000001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119.92315000000001</v>
      </c>
      <c r="B6">
        <f>BB2</f>
        <v>37.508969999999998</v>
      </c>
      <c r="C6">
        <f>BC2</f>
        <v>46.320619999999998</v>
      </c>
      <c r="D6">
        <f>BD2</f>
        <v>36.014583999999999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24741</v>
      </c>
      <c r="C2" s="57">
        <f ca="1">YEAR(TODAY())-YEAR(B2)+IF(TODAY()&gt;=DATE(YEAR(TODAY()),MONTH(B2),DAY(B2)),0,-1)</f>
        <v>52</v>
      </c>
      <c r="E2" s="53">
        <v>161.4</v>
      </c>
      <c r="F2" s="54" t="s">
        <v>40</v>
      </c>
      <c r="G2" s="53">
        <v>49.3</v>
      </c>
      <c r="H2" s="52" t="s">
        <v>42</v>
      </c>
      <c r="I2" s="73">
        <f>ROUND(G3/E3^2,1)</f>
        <v>18.899999999999999</v>
      </c>
    </row>
    <row r="3" spans="1:9" x14ac:dyDescent="0.4">
      <c r="E3" s="52">
        <f>E2/100</f>
        <v>1.6140000000000001</v>
      </c>
      <c r="F3" s="52" t="s">
        <v>41</v>
      </c>
      <c r="G3" s="52">
        <f>G2</f>
        <v>49.3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김수연, ID : H1900092)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14:11:55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43781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52</v>
      </c>
      <c r="G12" s="152"/>
      <c r="H12" s="152"/>
      <c r="I12" s="152"/>
      <c r="K12" s="123">
        <f>'개인정보 및 신체계측 입력'!E2</f>
        <v>161.4</v>
      </c>
      <c r="L12" s="124"/>
      <c r="M12" s="117">
        <f>'개인정보 및 신체계측 입력'!G2</f>
        <v>49.3</v>
      </c>
      <c r="N12" s="118"/>
      <c r="O12" s="113" t="s">
        <v>272</v>
      </c>
      <c r="P12" s="107"/>
      <c r="Q12" s="110">
        <f>'개인정보 및 신체계측 입력'!I2</f>
        <v>18.899999999999999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김수연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72.085999999999999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11.178000000000001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16.734999999999999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9.8000000000000007</v>
      </c>
      <c r="L72" s="37" t="s">
        <v>54</v>
      </c>
      <c r="M72" s="37">
        <f>ROUND('DRIs DATA'!K8,1)</f>
        <v>8.6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244.77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488.69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753.8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475.86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157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891.28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472.94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2020-03-12T06:02:13Z</dcterms:modified>
</cp:coreProperties>
</file>