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<sst xmlns="http://schemas.openxmlformats.org/spreadsheetml/2006/main" count="692" uniqueCount="342">
  <si>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</si>
  <si>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</si>
  <si>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</si>
  <si>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</si>
  <si>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</si>
  <si>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</si>
  <si>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</si>
  <si>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</si>
  <si>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</si>
  <si>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</si>
  <si>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</si>
  <si>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</si>
  <si>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</si>
  <si>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</si>
  <si>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</si>
  <si>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</si>
  <si>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</si>
  <si>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</si>
  <si>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</si>
  <si>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</si>
  <si>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</si>
  <si>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</si>
  <si>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</si>
  <si>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</si>
  <si>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</si>
  <si>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</si>
  <si>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</si>
  <si>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</si>
  <si>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</si>
  <si>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</si>
  <si>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</si>
  <si>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</si>
  <si>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</si>
  <si>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</si>
  <si>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</si>
  <si>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</si>
  <si>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</si>
  <si>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</si>
  <si>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</si>
  <si>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</si>
  <si>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</si>
  <si>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</si>
  <si>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</si>
  <si>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</si>
  <si>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</si>
  <si>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</si>
  <si>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</si>
  <si>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</si>
  <si>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</si>
  <si>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</si>
  <si>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</si>
  <si>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</si>
  <si>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</si>
  <si>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</si>
  <si>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</si>
  <si>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</si>
  <si>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</si>
  <si>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</si>
  <si>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</si>
  <si>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</si>
  <si>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</si>
  <si>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</si>
  <si>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</si>
  <si>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</si>
  <si>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</si>
  <si>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</si>
  <si>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</si>
  <si>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</si>
  <si>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</si>
  <si>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</si>
  <si>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</si>
  <si>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</si>
  <si>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</si>
  <si>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</si>
  <si>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</si>
  <si>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</si>
  <si>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</si>
  <si>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</si>
  <si>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</si>
  <si>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</si>
  <si>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</si>
  <si>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</si>
  <si>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</si>
  <si>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</si>
  <si>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</si>
  <si>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</si>
  <si>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</si>
  <si>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</si>
  <si>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</si>
  <si>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</si>
  <si>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</si>
  <si>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</si>
  <si>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</si>
  <si>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</si>
  <si>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</si>
  <si>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</si>
  <si>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</si>
  <si>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</si>
  <si>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</si>
  <si>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</si>
  <si>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</si>
  <si>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</si>
  <si>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</si>
  <si>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</si>
  <si>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</si>
  <si>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</si>
  <si>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</si>
  <si>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</si>
  <si>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</si>
  <si>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</si>
  <si>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</si>
  <si>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</si>
  <si>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</si>
  <si>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</si>
  <si>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</si>
  <si>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</si>
  <si>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</si>
  <si>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</si>
  <si>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</si>
  <si>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</si>
  <si>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</si>
  <si>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</si>
  <si>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</si>
  <si>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</si>
  <si>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</si>
  <si>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</si>
  <si>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</si>
  <si>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</si>
  <si>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</si>
  <si>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</si>
  <si>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</si>
  <si>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</si>
  <si>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</si>
  <si>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</si>
  <si>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</si>
  <si>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</si>
  <si>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</si>
  <si>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</si>
  <si>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</si>
  <si>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</si>
  <si>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</si>
  <si>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</si>
  <si>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</si>
  <si>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</si>
  <si>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</si>
  <si>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</si>
  <si>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</si>
  <si>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</si>
  <si>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</si>
  <si>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</si>
  <si>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</si>
  <si>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</si>
  <si>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</si>
  <si>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</si>
  <si>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</si>
  <si>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</si>
  <si>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</si>
  <si>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</si>
  <si>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</si>
  <si>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</si>
  <si>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</si>
  <si>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</si>
  <si>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</si>
  <si>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</si>
  <si>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</si>
  <si>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</si>
  <si>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</si>
  <si>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</si>
  <si>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</si>
  <si>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</si>
  <si>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</si>
  <si>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</si>
  <si>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</si>
  <si>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</si>
  <si>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</si>
  <si>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</si>
  <si>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</si>
  <si>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</si>
  <si>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</si>
  <si>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</si>
  <si>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</si>
  <si>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</si>
  <si>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</si>
  <si>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</si>
  <si>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</si>
  <si>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</si>
  <si>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</si>
  <si>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</si>
  <si>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</si>
  <si>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</si>
  <si>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</si>
  <si>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</si>
  <si>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</si>
  <si>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</si>
  <si>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</si>
  <si>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</si>
  <si>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</si>
  <si>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</si>
  <si>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</si>
  <si>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</si>
  <si>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</si>
  <si>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</si>
  <si>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</si>
  <si>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</si>
  <si>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</si>
  <si>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</si>
  <si>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</si>
  <si>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</si>
  <si>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</si>
  <si>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</si>
  <si>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</si>
  <si>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</si>
  <si>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</si>
  <si>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</si>
  <si>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</si>
  <si>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</si>
  <si>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</si>
  <si>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</si>
  <si>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</si>
  <si>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</si>
  <si>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</si>
  <si>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</si>
  <si>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</si>
  <si>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</si>
  <si>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</si>
  <si>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</si>
  <si>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</si>
  <si>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</si>
  <si>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</si>
  <si>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</si>
  <si>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</si>
  <si>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</si>
  <si>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</si>
  <si>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</si>
  <si>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</si>
  <si>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</si>
  <si>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</si>
  <si>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</si>
  <si>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</si>
  <si>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</si>
  <si>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</si>
  <si>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</si>
  <si>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</si>
  <si>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</si>
  <si>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</si>
  <si>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</si>
  <si>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</si>
  <si>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</si>
  <si>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</si>
  <si>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</si>
  <si>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</si>
  <si>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</si>
  <si>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</si>
  <si>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</si>
  <si>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</si>
  <si>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</si>
  <si>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</si>
  <si>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</si>
  <si>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</si>
  <si>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</si>
  <si>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</si>
  <si>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</si>
  <si>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</si>
  <si>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</si>
  <si>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</si>
  <si>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</si>
  <si>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</si>
  <si>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</si>
  <si>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</si>
  <si>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</si>
  <si>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</si>
  <si>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</si>
  <si>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</si>
  <si>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</si>
  <si>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</si>
  <si>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</si>
  <si>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</si>
  <si>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(설문지 : FFQ 95문항 설문지, 사용자 : 강경순, ID : H1900096)</t>
  </si>
  <si>
    <t>출력시각</t>
    <phoneticPr fontId="1" type="noConversion"/>
  </si>
  <si>
    <t>2020년 03월 12일 14:36:56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</si>
  <si>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</si>
  <si>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</si>
  <si>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</si>
  <si>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</si>
  <si>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</si>
  <si>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</si>
  <si>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</si>
  <si>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</si>
  <si>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</si>
  <si>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</si>
  <si>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</si>
  <si>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</si>
  <si>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</si>
  <si>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</si>
  <si>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</si>
  <si>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</si>
  <si>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</si>
  <si>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</si>
  <si>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</si>
  <si>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</si>
  <si>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</si>
  <si>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</si>
  <si>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</si>
  <si>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</si>
  <si>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</si>
  <si>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</si>
  <si>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</si>
  <si>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</si>
  <si>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</si>
  <si>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</si>
  <si>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</si>
  <si>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</si>
  <si>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</si>
  <si>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</si>
  <si>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</si>
  <si>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</si>
  <si>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</si>
  <si>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</si>
  <si>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</si>
  <si>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</si>
  <si>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</si>
  <si>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</si>
  <si>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</si>
  <si>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</si>
  <si>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</si>
  <si>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</si>
  <si>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</si>
  <si>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</si>
  <si>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</si>
  <si>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</si>
  <si>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</si>
  <si>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</si>
  <si>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</si>
  <si>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</si>
  <si>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</si>
  <si>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</si>
  <si>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</si>
  <si>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</si>
  <si>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</si>
  <si>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H1900096</t>
  </si>
  <si>
    <t>강경순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</si>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</sst>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149.57947999999999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139296"/>
        <c:axId val="360138904"/>
      </c:barChart>
      <c:catAx>
        <c:axId val="36013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38904"/>
        <c:crosses val="autoZero"/>
        <c:auto val="1"/>
        <c:lblAlgn val="ctr"/>
        <c:lblOffset val="100"/>
        <c:noMultiLvlLbl val="0"/>
      </c:catAx>
      <c:valAx>
        <c:axId val="36013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13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5.1660009999999996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045336"/>
        <c:axId val="294043376"/>
      </c:barChart>
      <c:catAx>
        <c:axId val="29404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043376"/>
        <c:crosses val="autoZero"/>
        <c:auto val="1"/>
        <c:lblAlgn val="ctr"/>
        <c:lblOffset val="100"/>
        <c:noMultiLvlLbl val="0"/>
      </c:catAx>
      <c:valAx>
        <c:axId val="29404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04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5.8675356000000001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566360"/>
        <c:axId val="297577872"/>
      </c:barChart>
      <c:catAx>
        <c:axId val="37256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577872"/>
        <c:crosses val="autoZero"/>
        <c:auto val="1"/>
        <c:lblAlgn val="ctr"/>
        <c:lblOffset val="100"/>
        <c:noMultiLvlLbl val="0"/>
      </c:catAx>
      <c:valAx>
        <c:axId val="29757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56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2469.5122000000001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099992"/>
        <c:axId val="297100384"/>
      </c:barChart>
      <c:catAx>
        <c:axId val="29709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100384"/>
        <c:crosses val="autoZero"/>
        <c:auto val="1"/>
        <c:lblAlgn val="ctr"/>
        <c:lblOffset val="100"/>
        <c:noMultiLvlLbl val="0"/>
      </c:catAx>
      <c:valAx>
        <c:axId val="29710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09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8181.0293000000001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101168"/>
        <c:axId val="297101560"/>
      </c:barChart>
      <c:catAx>
        <c:axId val="29710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101560"/>
        <c:crosses val="autoZero"/>
        <c:auto val="1"/>
        <c:lblAlgn val="ctr"/>
        <c:lblOffset val="100"/>
        <c:noMultiLvlLbl val="0"/>
      </c:catAx>
      <c:valAx>
        <c:axId val="2971015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10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283.72885000000002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102344"/>
        <c:axId val="297102736"/>
      </c:barChart>
      <c:catAx>
        <c:axId val="29710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102736"/>
        <c:crosses val="autoZero"/>
        <c:auto val="1"/>
        <c:lblAlgn val="ctr"/>
        <c:lblOffset val="100"/>
        <c:noMultiLvlLbl val="0"/>
      </c:catAx>
      <c:valAx>
        <c:axId val="29710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10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416.77670000000001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103520"/>
        <c:axId val="297103912"/>
      </c:barChart>
      <c:catAx>
        <c:axId val="29710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103912"/>
        <c:crosses val="autoZero"/>
        <c:auto val="1"/>
        <c:lblAlgn val="ctr"/>
        <c:lblOffset val="100"/>
        <c:noMultiLvlLbl val="0"/>
      </c:catAx>
      <c:valAx>
        <c:axId val="29710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10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22.933817000000001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104696"/>
        <c:axId val="297105088"/>
      </c:barChart>
      <c:catAx>
        <c:axId val="29710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105088"/>
        <c:crosses val="autoZero"/>
        <c:auto val="1"/>
        <c:lblAlgn val="ctr"/>
        <c:lblOffset val="100"/>
        <c:noMultiLvlLbl val="0"/>
      </c:catAx>
      <c:valAx>
        <c:axId val="29710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10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1932.2610999999999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105872"/>
        <c:axId val="297106264"/>
      </c:barChart>
      <c:catAx>
        <c:axId val="29710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106264"/>
        <c:crosses val="autoZero"/>
        <c:auto val="1"/>
        <c:lblAlgn val="ctr"/>
        <c:lblOffset val="100"/>
        <c:noMultiLvlLbl val="0"/>
      </c:catAx>
      <c:valAx>
        <c:axId val="2971062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10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6.9960670000000003E-2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107048"/>
        <c:axId val="474189856"/>
      </c:barChart>
      <c:catAx>
        <c:axId val="29710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189856"/>
        <c:crosses val="autoZero"/>
        <c:auto val="1"/>
        <c:lblAlgn val="ctr"/>
        <c:lblOffset val="100"/>
        <c:noMultiLvlLbl val="0"/>
      </c:catAx>
      <c:valAx>
        <c:axId val="474189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10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7.7046466000000002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190640"/>
        <c:axId val="474191032"/>
      </c:barChart>
      <c:catAx>
        <c:axId val="47419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191032"/>
        <c:crosses val="autoZero"/>
        <c:auto val="1"/>
        <c:lblAlgn val="ctr"/>
        <c:lblOffset val="100"/>
        <c:noMultiLvlLbl val="0"/>
      </c:catAx>
      <c:valAx>
        <c:axId val="474191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19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70.842240000000004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141648"/>
        <c:axId val="360140080"/>
      </c:barChart>
      <c:catAx>
        <c:axId val="3601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40080"/>
        <c:crosses val="autoZero"/>
        <c:auto val="1"/>
        <c:lblAlgn val="ctr"/>
        <c:lblOffset val="100"/>
        <c:noMultiLvlLbl val="0"/>
      </c:catAx>
      <c:valAx>
        <c:axId val="360140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1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411.62889999999999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192208"/>
        <c:axId val="474192600"/>
      </c:barChart>
      <c:catAx>
        <c:axId val="47419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192600"/>
        <c:crosses val="autoZero"/>
        <c:auto val="1"/>
        <c:lblAlgn val="ctr"/>
        <c:lblOffset val="100"/>
        <c:noMultiLvlLbl val="0"/>
      </c:catAx>
      <c:valAx>
        <c:axId val="47419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19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165.79581999999999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192992"/>
        <c:axId val="474193384"/>
      </c:barChart>
      <c:catAx>
        <c:axId val="47419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193384"/>
        <c:crosses val="autoZero"/>
        <c:auto val="1"/>
        <c:lblAlgn val="ctr"/>
        <c:lblOffset val="100"/>
        <c:noMultiLvlLbl val="0"/>
      </c:catAx>
      <c:valAx>
        <c:axId val="474193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1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13.907999999999999</c:v>
                </c:pt>
                <c:pt idx="1">
                  <c:v>28.414000000000001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4194168"/>
        <c:axId val="474194560"/>
      </c:barChart>
      <c:catAx>
        <c:axId val="47419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194560"/>
        <c:crosses val="autoZero"/>
        <c:auto val="1"/>
        <c:lblAlgn val="ctr"/>
        <c:lblOffset val="100"/>
        <c:noMultiLvlLbl val="0"/>
      </c:catAx>
      <c:valAx>
        <c:axId val="474194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19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21.746212</c:v>
                </c:pt>
                <c:pt idx="1">
                  <c:v>28.589552000000001</c:v>
                </c:pt>
                <c:pt idx="2">
                  <c:v>33.421300000000002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1660.3632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195736"/>
        <c:axId val="474196128"/>
      </c:barChart>
      <c:catAx>
        <c:axId val="47419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196128"/>
        <c:crosses val="autoZero"/>
        <c:auto val="1"/>
        <c:lblAlgn val="ctr"/>
        <c:lblOffset val="100"/>
        <c:noMultiLvlLbl val="0"/>
      </c:catAx>
      <c:valAx>
        <c:axId val="474196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19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50.445312000000001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196912"/>
        <c:axId val="474197304"/>
      </c:barChart>
      <c:catAx>
        <c:axId val="47419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197304"/>
        <c:crosses val="autoZero"/>
        <c:auto val="1"/>
        <c:lblAlgn val="ctr"/>
        <c:lblOffset val="100"/>
        <c:noMultiLvlLbl val="0"/>
      </c:catAx>
      <c:valAx>
        <c:axId val="47419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19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70.388000000000005</c:v>
                </c:pt>
                <c:pt idx="1">
                  <c:v>11.052</c:v>
                </c:pt>
                <c:pt idx="2">
                  <c:v>18.559999999999999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69253736"/>
        <c:axId val="369254128"/>
      </c:barChart>
      <c:catAx>
        <c:axId val="369253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254128"/>
        <c:crosses val="autoZero"/>
        <c:auto val="1"/>
        <c:lblAlgn val="ctr"/>
        <c:lblOffset val="100"/>
        <c:noMultiLvlLbl val="0"/>
      </c:catAx>
      <c:valAx>
        <c:axId val="369254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25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3625.3276000000001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254912"/>
        <c:axId val="369255304"/>
      </c:barChart>
      <c:catAx>
        <c:axId val="36925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255304"/>
        <c:crosses val="autoZero"/>
        <c:auto val="1"/>
        <c:lblAlgn val="ctr"/>
        <c:lblOffset val="100"/>
        <c:noMultiLvlLbl val="0"/>
      </c:catAx>
      <c:valAx>
        <c:axId val="369255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25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380.2611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256088"/>
        <c:axId val="369256480"/>
      </c:barChart>
      <c:catAx>
        <c:axId val="36925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256480"/>
        <c:crosses val="autoZero"/>
        <c:auto val="1"/>
        <c:lblAlgn val="ctr"/>
        <c:lblOffset val="100"/>
        <c:noMultiLvlLbl val="0"/>
      </c:catAx>
      <c:valAx>
        <c:axId val="369256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25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1361.367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257264"/>
        <c:axId val="369257656"/>
      </c:barChart>
      <c:catAx>
        <c:axId val="36925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257656"/>
        <c:crosses val="autoZero"/>
        <c:auto val="1"/>
        <c:lblAlgn val="ctr"/>
        <c:lblOffset val="100"/>
        <c:noMultiLvlLbl val="0"/>
      </c:catAx>
      <c:valAx>
        <c:axId val="369257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25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9.9201759999999997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687568"/>
        <c:axId val="116686392"/>
      </c:barChart>
      <c:catAx>
        <c:axId val="11668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86392"/>
        <c:crosses val="autoZero"/>
        <c:auto val="1"/>
        <c:lblAlgn val="ctr"/>
        <c:lblOffset val="100"/>
        <c:noMultiLvlLbl val="0"/>
      </c:catAx>
      <c:valAx>
        <c:axId val="116686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8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18788.87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258440"/>
        <c:axId val="369258832"/>
      </c:barChart>
      <c:catAx>
        <c:axId val="36925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258832"/>
        <c:crosses val="autoZero"/>
        <c:auto val="1"/>
        <c:lblAlgn val="ctr"/>
        <c:lblOffset val="100"/>
        <c:noMultiLvlLbl val="0"/>
      </c:catAx>
      <c:valAx>
        <c:axId val="36925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25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47.281654000000003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259616"/>
        <c:axId val="369260008"/>
      </c:barChart>
      <c:catAx>
        <c:axId val="36925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260008"/>
        <c:crosses val="autoZero"/>
        <c:auto val="1"/>
        <c:lblAlgn val="ctr"/>
        <c:lblOffset val="100"/>
        <c:noMultiLvlLbl val="0"/>
      </c:catAx>
      <c:valAx>
        <c:axId val="36926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25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3.8760672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260792"/>
        <c:axId val="368600048"/>
      </c:barChart>
      <c:catAx>
        <c:axId val="36926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8600048"/>
        <c:crosses val="autoZero"/>
        <c:auto val="1"/>
        <c:lblAlgn val="ctr"/>
        <c:lblOffset val="100"/>
        <c:noMultiLvlLbl val="0"/>
      </c:catAx>
      <c:valAx>
        <c:axId val="36860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26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945.52980000000002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687176"/>
        <c:axId val="116687960"/>
      </c:barChart>
      <c:catAx>
        <c:axId val="11668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87960"/>
        <c:crosses val="autoZero"/>
        <c:auto val="1"/>
        <c:lblAlgn val="ctr"/>
        <c:lblOffset val="100"/>
        <c:noMultiLvlLbl val="0"/>
      </c:catAx>
      <c:valAx>
        <c:axId val="116687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8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3.5942387999999998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686000"/>
        <c:axId val="117684784"/>
      </c:barChart>
      <c:catAx>
        <c:axId val="11668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84784"/>
        <c:crosses val="autoZero"/>
        <c:auto val="1"/>
        <c:lblAlgn val="ctr"/>
        <c:lblOffset val="100"/>
        <c:noMultiLvlLbl val="0"/>
      </c:catAx>
      <c:valAx>
        <c:axId val="117684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8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37.385055999999999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82824"/>
        <c:axId val="117683608"/>
      </c:barChart>
      <c:catAx>
        <c:axId val="11768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83608"/>
        <c:crosses val="autoZero"/>
        <c:auto val="1"/>
        <c:lblAlgn val="ctr"/>
        <c:lblOffset val="100"/>
        <c:noMultiLvlLbl val="0"/>
      </c:catAx>
      <c:valAx>
        <c:axId val="11768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8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3.8760672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83216"/>
        <c:axId val="117682040"/>
      </c:barChart>
      <c:catAx>
        <c:axId val="11768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82040"/>
        <c:crosses val="autoZero"/>
        <c:auto val="1"/>
        <c:lblAlgn val="ctr"/>
        <c:lblOffset val="100"/>
        <c:noMultiLvlLbl val="0"/>
      </c:catAx>
      <c:valAx>
        <c:axId val="11768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8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1721.3096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19144"/>
        <c:axId val="294717184"/>
      </c:barChart>
      <c:catAx>
        <c:axId val="29471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717184"/>
        <c:crosses val="autoZero"/>
        <c:auto val="1"/>
        <c:lblAlgn val="ctr"/>
        <c:lblOffset val="100"/>
        <c:noMultiLvlLbl val="0"/>
      </c:catAx>
      <c:valAx>
        <c:axId val="294717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1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35.695732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19928"/>
        <c:axId val="294044552"/>
      </c:barChart>
      <c:catAx>
        <c:axId val="29471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044552"/>
        <c:crosses val="autoZero"/>
        <c:auto val="1"/>
        <c:lblAlgn val="ctr"/>
        <c:lblOffset val="100"/>
        <c:noMultiLvlLbl val="0"/>
      </c:catAx>
      <c:valAx>
        <c:axId val="294044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1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강경순, ID : H1900096)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14:36:56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1800</v>
      </c>
      <c r="C6" s="60">
        <f>'DRIs DATA 입력'!C6</f>
        <v>3625.3276000000001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149.57947999999999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70.842240000000004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70.388000000000005</v>
      </c>
      <c r="G8" s="60">
        <f>'DRIs DATA 입력'!G8</f>
        <v>11.052</v>
      </c>
      <c r="H8" s="60">
        <f>'DRIs DATA 입력'!H8</f>
        <v>18.559999999999999</v>
      </c>
      <c r="I8" s="47"/>
      <c r="J8" s="60" t="s">
        <v>217</v>
      </c>
      <c r="K8" s="60">
        <f>'DRIs DATA 입력'!K8</f>
        <v>13.907999999999999</v>
      </c>
      <c r="L8" s="60">
        <f>'DRIs DATA 입력'!L8</f>
        <v>28.414000000000001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1660.3632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50.445312000000001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9.9201759999999997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945.52980000000002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380.2611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4.5252369999999997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3.5942387999999998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37.385055999999999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3.8760672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1721.3096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35.695732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5.1660009999999996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5.8675356000000001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1361.367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2469.5122000000001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18788.87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8181.0293000000001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283.72885000000002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416.77670000000001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47.281654000000003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22.933817000000001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1932.2610999999999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6.9960670000000003E-2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7.7046466000000002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411.62889999999999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165.79581999999999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276</v>
      </c>
      <c r="B1" s="62" t="s">
        <v>277</v>
      </c>
      <c r="G1" s="63" t="s">
        <v>278</v>
      </c>
      <c r="H1" s="62" t="s">
        <v>279</v>
      </c>
    </row>
    <row r="3" spans="1:27" x14ac:dyDescent="0.4">
      <c r="A3" s="72" t="s">
        <v>280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281</v>
      </c>
      <c r="B4" s="70"/>
      <c r="C4" s="70"/>
      <c r="E4" s="67" t="s">
        <v>282</v>
      </c>
      <c r="F4" s="68"/>
      <c r="G4" s="68"/>
      <c r="H4" s="69"/>
      <c r="J4" s="67" t="s">
        <v>283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284</v>
      </c>
      <c r="V4" s="70"/>
      <c r="W4" s="70"/>
      <c r="X4" s="70"/>
      <c r="Y4" s="70"/>
      <c r="Z4" s="70"/>
    </row>
    <row r="5" spans="1:27" x14ac:dyDescent="0.4">
      <c r="A5" s="66"/>
      <c r="B5" s="66" t="s">
        <v>285</v>
      </c>
      <c r="C5" s="66" t="s">
        <v>286</v>
      </c>
      <c r="E5" s="66"/>
      <c r="F5" s="66" t="s">
        <v>287</v>
      </c>
      <c r="G5" s="66" t="s">
        <v>288</v>
      </c>
      <c r="H5" s="66" t="s">
        <v>289</v>
      </c>
      <c r="J5" s="66"/>
      <c r="K5" s="66" t="s">
        <v>290</v>
      </c>
      <c r="L5" s="66" t="s">
        <v>291</v>
      </c>
      <c r="N5" s="66"/>
      <c r="O5" s="66" t="s">
        <v>292</v>
      </c>
      <c r="P5" s="66" t="s">
        <v>293</v>
      </c>
      <c r="Q5" s="66" t="s">
        <v>294</v>
      </c>
      <c r="R5" s="66" t="s">
        <v>295</v>
      </c>
      <c r="S5" s="66" t="s">
        <v>296</v>
      </c>
      <c r="U5" s="66"/>
      <c r="V5" s="66" t="s">
        <v>292</v>
      </c>
      <c r="W5" s="66" t="s">
        <v>293</v>
      </c>
      <c r="X5" s="66" t="s">
        <v>294</v>
      </c>
      <c r="Y5" s="66" t="s">
        <v>295</v>
      </c>
      <c r="Z5" s="66" t="s">
        <v>296</v>
      </c>
    </row>
    <row r="6" spans="1:27" x14ac:dyDescent="0.4">
      <c r="A6" s="66" t="s">
        <v>281</v>
      </c>
      <c r="B6" s="66">
        <v>1800</v>
      </c>
      <c r="C6" s="66">
        <v>3625.3276000000001</v>
      </c>
      <c r="E6" s="66" t="s">
        <v>297</v>
      </c>
      <c r="F6" s="66">
        <v>55</v>
      </c>
      <c r="G6" s="66">
        <v>15</v>
      </c>
      <c r="H6" s="66">
        <v>7</v>
      </c>
      <c r="J6" s="66" t="s">
        <v>297</v>
      </c>
      <c r="K6" s="66">
        <v>0.1</v>
      </c>
      <c r="L6" s="66">
        <v>4</v>
      </c>
      <c r="N6" s="66" t="s">
        <v>298</v>
      </c>
      <c r="O6" s="66">
        <v>40</v>
      </c>
      <c r="P6" s="66">
        <v>50</v>
      </c>
      <c r="Q6" s="66">
        <v>0</v>
      </c>
      <c r="R6" s="66">
        <v>0</v>
      </c>
      <c r="S6" s="66">
        <v>149.57947999999999</v>
      </c>
      <c r="U6" s="66" t="s">
        <v>299</v>
      </c>
      <c r="V6" s="66">
        <v>0</v>
      </c>
      <c r="W6" s="66">
        <v>0</v>
      </c>
      <c r="X6" s="66">
        <v>20</v>
      </c>
      <c r="Y6" s="66">
        <v>0</v>
      </c>
      <c r="Z6" s="66">
        <v>70.842240000000004</v>
      </c>
    </row>
    <row r="7" spans="1:27" x14ac:dyDescent="0.4">
      <c r="E7" s="66" t="s">
        <v>300</v>
      </c>
      <c r="F7" s="66">
        <v>65</v>
      </c>
      <c r="G7" s="66">
        <v>30</v>
      </c>
      <c r="H7" s="66">
        <v>20</v>
      </c>
      <c r="J7" s="66" t="s">
        <v>300</v>
      </c>
      <c r="K7" s="66">
        <v>1</v>
      </c>
      <c r="L7" s="66">
        <v>10</v>
      </c>
    </row>
    <row r="8" spans="1:27" x14ac:dyDescent="0.4">
      <c r="E8" s="66" t="s">
        <v>301</v>
      </c>
      <c r="F8" s="66">
        <v>70.388000000000005</v>
      </c>
      <c r="G8" s="66">
        <v>11.052</v>
      </c>
      <c r="H8" s="66">
        <v>18.559999999999999</v>
      </c>
      <c r="J8" s="66" t="s">
        <v>301</v>
      </c>
      <c r="K8" s="66">
        <v>13.907999999999999</v>
      </c>
      <c r="L8" s="66">
        <v>28.414000000000001</v>
      </c>
    </row>
    <row r="13" spans="1:27" x14ac:dyDescent="0.4">
      <c r="A13" s="71" t="s">
        <v>302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303</v>
      </c>
      <c r="B14" s="70"/>
      <c r="C14" s="70"/>
      <c r="D14" s="70"/>
      <c r="E14" s="70"/>
      <c r="F14" s="70"/>
      <c r="H14" s="70" t="s">
        <v>304</v>
      </c>
      <c r="I14" s="70"/>
      <c r="J14" s="70"/>
      <c r="K14" s="70"/>
      <c r="L14" s="70"/>
      <c r="M14" s="70"/>
      <c r="O14" s="70" t="s">
        <v>305</v>
      </c>
      <c r="P14" s="70"/>
      <c r="Q14" s="70"/>
      <c r="R14" s="70"/>
      <c r="S14" s="70"/>
      <c r="T14" s="70"/>
      <c r="V14" s="70" t="s">
        <v>306</v>
      </c>
      <c r="W14" s="70"/>
      <c r="X14" s="70"/>
      <c r="Y14" s="70"/>
      <c r="Z14" s="70"/>
      <c r="AA14" s="70"/>
    </row>
    <row r="15" spans="1:27" x14ac:dyDescent="0.4">
      <c r="A15" s="66"/>
      <c r="B15" s="66" t="s">
        <v>292</v>
      </c>
      <c r="C15" s="66" t="s">
        <v>293</v>
      </c>
      <c r="D15" s="66" t="s">
        <v>294</v>
      </c>
      <c r="E15" s="66" t="s">
        <v>295</v>
      </c>
      <c r="F15" s="66" t="s">
        <v>296</v>
      </c>
      <c r="H15" s="66"/>
      <c r="I15" s="66" t="s">
        <v>292</v>
      </c>
      <c r="J15" s="66" t="s">
        <v>293</v>
      </c>
      <c r="K15" s="66" t="s">
        <v>294</v>
      </c>
      <c r="L15" s="66" t="s">
        <v>295</v>
      </c>
      <c r="M15" s="66" t="s">
        <v>296</v>
      </c>
      <c r="O15" s="66"/>
      <c r="P15" s="66" t="s">
        <v>292</v>
      </c>
      <c r="Q15" s="66" t="s">
        <v>293</v>
      </c>
      <c r="R15" s="66" t="s">
        <v>294</v>
      </c>
      <c r="S15" s="66" t="s">
        <v>295</v>
      </c>
      <c r="T15" s="66" t="s">
        <v>296</v>
      </c>
      <c r="V15" s="66"/>
      <c r="W15" s="66" t="s">
        <v>292</v>
      </c>
      <c r="X15" s="66" t="s">
        <v>293</v>
      </c>
      <c r="Y15" s="66" t="s">
        <v>294</v>
      </c>
      <c r="Z15" s="66" t="s">
        <v>295</v>
      </c>
      <c r="AA15" s="66" t="s">
        <v>296</v>
      </c>
    </row>
    <row r="16" spans="1:27" x14ac:dyDescent="0.4">
      <c r="A16" s="66" t="s">
        <v>307</v>
      </c>
      <c r="B16" s="66">
        <v>430</v>
      </c>
      <c r="C16" s="66">
        <v>600</v>
      </c>
      <c r="D16" s="66">
        <v>0</v>
      </c>
      <c r="E16" s="66">
        <v>3000</v>
      </c>
      <c r="F16" s="66">
        <v>1660.3632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50.445312000000001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9.9201759999999997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945.52980000000002</v>
      </c>
    </row>
    <row r="23" spans="1:62" x14ac:dyDescent="0.4">
      <c r="A23" s="71" t="s">
        <v>308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309</v>
      </c>
      <c r="B24" s="70"/>
      <c r="C24" s="70"/>
      <c r="D24" s="70"/>
      <c r="E24" s="70"/>
      <c r="F24" s="70"/>
      <c r="H24" s="70" t="s">
        <v>310</v>
      </c>
      <c r="I24" s="70"/>
      <c r="J24" s="70"/>
      <c r="K24" s="70"/>
      <c r="L24" s="70"/>
      <c r="M24" s="70"/>
      <c r="O24" s="70" t="s">
        <v>311</v>
      </c>
      <c r="P24" s="70"/>
      <c r="Q24" s="70"/>
      <c r="R24" s="70"/>
      <c r="S24" s="70"/>
      <c r="T24" s="70"/>
      <c r="V24" s="70" t="s">
        <v>312</v>
      </c>
      <c r="W24" s="70"/>
      <c r="X24" s="70"/>
      <c r="Y24" s="70"/>
      <c r="Z24" s="70"/>
      <c r="AA24" s="70"/>
      <c r="AC24" s="70" t="s">
        <v>313</v>
      </c>
      <c r="AD24" s="70"/>
      <c r="AE24" s="70"/>
      <c r="AF24" s="70"/>
      <c r="AG24" s="70"/>
      <c r="AH24" s="70"/>
      <c r="AJ24" s="70" t="s">
        <v>314</v>
      </c>
      <c r="AK24" s="70"/>
      <c r="AL24" s="70"/>
      <c r="AM24" s="70"/>
      <c r="AN24" s="70"/>
      <c r="AO24" s="70"/>
      <c r="AQ24" s="70" t="s">
        <v>315</v>
      </c>
      <c r="AR24" s="70"/>
      <c r="AS24" s="70"/>
      <c r="AT24" s="70"/>
      <c r="AU24" s="70"/>
      <c r="AV24" s="70"/>
      <c r="AX24" s="70" t="s">
        <v>316</v>
      </c>
      <c r="AY24" s="70"/>
      <c r="AZ24" s="70"/>
      <c r="BA24" s="70"/>
      <c r="BB24" s="70"/>
      <c r="BC24" s="70"/>
      <c r="BE24" s="70" t="s">
        <v>317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292</v>
      </c>
      <c r="C25" s="66" t="s">
        <v>293</v>
      </c>
      <c r="D25" s="66" t="s">
        <v>294</v>
      </c>
      <c r="E25" s="66" t="s">
        <v>295</v>
      </c>
      <c r="F25" s="66" t="s">
        <v>296</v>
      </c>
      <c r="H25" s="66"/>
      <c r="I25" s="66" t="s">
        <v>292</v>
      </c>
      <c r="J25" s="66" t="s">
        <v>293</v>
      </c>
      <c r="K25" s="66" t="s">
        <v>294</v>
      </c>
      <c r="L25" s="66" t="s">
        <v>295</v>
      </c>
      <c r="M25" s="66" t="s">
        <v>296</v>
      </c>
      <c r="O25" s="66"/>
      <c r="P25" s="66" t="s">
        <v>292</v>
      </c>
      <c r="Q25" s="66" t="s">
        <v>293</v>
      </c>
      <c r="R25" s="66" t="s">
        <v>294</v>
      </c>
      <c r="S25" s="66" t="s">
        <v>295</v>
      </c>
      <c r="T25" s="66" t="s">
        <v>296</v>
      </c>
      <c r="V25" s="66"/>
      <c r="W25" s="66" t="s">
        <v>292</v>
      </c>
      <c r="X25" s="66" t="s">
        <v>293</v>
      </c>
      <c r="Y25" s="66" t="s">
        <v>294</v>
      </c>
      <c r="Z25" s="66" t="s">
        <v>295</v>
      </c>
      <c r="AA25" s="66" t="s">
        <v>296</v>
      </c>
      <c r="AC25" s="66"/>
      <c r="AD25" s="66" t="s">
        <v>292</v>
      </c>
      <c r="AE25" s="66" t="s">
        <v>293</v>
      </c>
      <c r="AF25" s="66" t="s">
        <v>294</v>
      </c>
      <c r="AG25" s="66" t="s">
        <v>295</v>
      </c>
      <c r="AH25" s="66" t="s">
        <v>296</v>
      </c>
      <c r="AJ25" s="66"/>
      <c r="AK25" s="66" t="s">
        <v>292</v>
      </c>
      <c r="AL25" s="66" t="s">
        <v>293</v>
      </c>
      <c r="AM25" s="66" t="s">
        <v>294</v>
      </c>
      <c r="AN25" s="66" t="s">
        <v>295</v>
      </c>
      <c r="AO25" s="66" t="s">
        <v>296</v>
      </c>
      <c r="AQ25" s="66"/>
      <c r="AR25" s="66" t="s">
        <v>292</v>
      </c>
      <c r="AS25" s="66" t="s">
        <v>293</v>
      </c>
      <c r="AT25" s="66" t="s">
        <v>294</v>
      </c>
      <c r="AU25" s="66" t="s">
        <v>295</v>
      </c>
      <c r="AV25" s="66" t="s">
        <v>296</v>
      </c>
      <c r="AX25" s="66"/>
      <c r="AY25" s="66" t="s">
        <v>292</v>
      </c>
      <c r="AZ25" s="66" t="s">
        <v>293</v>
      </c>
      <c r="BA25" s="66" t="s">
        <v>294</v>
      </c>
      <c r="BB25" s="66" t="s">
        <v>295</v>
      </c>
      <c r="BC25" s="66" t="s">
        <v>296</v>
      </c>
      <c r="BE25" s="66"/>
      <c r="BF25" s="66" t="s">
        <v>292</v>
      </c>
      <c r="BG25" s="66" t="s">
        <v>293</v>
      </c>
      <c r="BH25" s="66" t="s">
        <v>294</v>
      </c>
      <c r="BI25" s="66" t="s">
        <v>295</v>
      </c>
      <c r="BJ25" s="66" t="s">
        <v>296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380.2611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4.5252369999999997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3.5942387999999998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37.385055999999999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3.8760672</v>
      </c>
      <c r="AJ26" s="66" t="s">
        <v>318</v>
      </c>
      <c r="AK26" s="66">
        <v>320</v>
      </c>
      <c r="AL26" s="66">
        <v>400</v>
      </c>
      <c r="AM26" s="66">
        <v>0</v>
      </c>
      <c r="AN26" s="66">
        <v>1000</v>
      </c>
      <c r="AO26" s="66">
        <v>1721.3096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35.695732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5.1660009999999996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5.8675356000000001</v>
      </c>
    </row>
    <row r="33" spans="1:68" x14ac:dyDescent="0.4">
      <c r="A33" s="71" t="s">
        <v>319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320</v>
      </c>
      <c r="B34" s="70"/>
      <c r="C34" s="70"/>
      <c r="D34" s="70"/>
      <c r="E34" s="70"/>
      <c r="F34" s="70"/>
      <c r="H34" s="70" t="s">
        <v>321</v>
      </c>
      <c r="I34" s="70"/>
      <c r="J34" s="70"/>
      <c r="K34" s="70"/>
      <c r="L34" s="70"/>
      <c r="M34" s="70"/>
      <c r="O34" s="70" t="s">
        <v>322</v>
      </c>
      <c r="P34" s="70"/>
      <c r="Q34" s="70"/>
      <c r="R34" s="70"/>
      <c r="S34" s="70"/>
      <c r="T34" s="70"/>
      <c r="V34" s="70" t="s">
        <v>323</v>
      </c>
      <c r="W34" s="70"/>
      <c r="X34" s="70"/>
      <c r="Y34" s="70"/>
      <c r="Z34" s="70"/>
      <c r="AA34" s="70"/>
      <c r="AC34" s="70" t="s">
        <v>324</v>
      </c>
      <c r="AD34" s="70"/>
      <c r="AE34" s="70"/>
      <c r="AF34" s="70"/>
      <c r="AG34" s="70"/>
      <c r="AH34" s="70"/>
      <c r="AJ34" s="70" t="s">
        <v>325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292</v>
      </c>
      <c r="C35" s="66" t="s">
        <v>293</v>
      </c>
      <c r="D35" s="66" t="s">
        <v>294</v>
      </c>
      <c r="E35" s="66" t="s">
        <v>295</v>
      </c>
      <c r="F35" s="66" t="s">
        <v>296</v>
      </c>
      <c r="H35" s="66"/>
      <c r="I35" s="66" t="s">
        <v>292</v>
      </c>
      <c r="J35" s="66" t="s">
        <v>293</v>
      </c>
      <c r="K35" s="66" t="s">
        <v>294</v>
      </c>
      <c r="L35" s="66" t="s">
        <v>295</v>
      </c>
      <c r="M35" s="66" t="s">
        <v>296</v>
      </c>
      <c r="O35" s="66"/>
      <c r="P35" s="66" t="s">
        <v>292</v>
      </c>
      <c r="Q35" s="66" t="s">
        <v>293</v>
      </c>
      <c r="R35" s="66" t="s">
        <v>294</v>
      </c>
      <c r="S35" s="66" t="s">
        <v>295</v>
      </c>
      <c r="T35" s="66" t="s">
        <v>296</v>
      </c>
      <c r="V35" s="66"/>
      <c r="W35" s="66" t="s">
        <v>292</v>
      </c>
      <c r="X35" s="66" t="s">
        <v>293</v>
      </c>
      <c r="Y35" s="66" t="s">
        <v>294</v>
      </c>
      <c r="Z35" s="66" t="s">
        <v>295</v>
      </c>
      <c r="AA35" s="66" t="s">
        <v>296</v>
      </c>
      <c r="AC35" s="66"/>
      <c r="AD35" s="66" t="s">
        <v>292</v>
      </c>
      <c r="AE35" s="66" t="s">
        <v>293</v>
      </c>
      <c r="AF35" s="66" t="s">
        <v>294</v>
      </c>
      <c r="AG35" s="66" t="s">
        <v>295</v>
      </c>
      <c r="AH35" s="66" t="s">
        <v>296</v>
      </c>
      <c r="AJ35" s="66"/>
      <c r="AK35" s="66" t="s">
        <v>292</v>
      </c>
      <c r="AL35" s="66" t="s">
        <v>293</v>
      </c>
      <c r="AM35" s="66" t="s">
        <v>294</v>
      </c>
      <c r="AN35" s="66" t="s">
        <v>295</v>
      </c>
      <c r="AO35" s="66" t="s">
        <v>296</v>
      </c>
    </row>
    <row r="36" spans="1:68" x14ac:dyDescent="0.4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1361.367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2469.5122000000001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18788.87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8181.0293000000001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283.72885000000002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416.77670000000001</v>
      </c>
    </row>
    <row r="43" spans="1:68" x14ac:dyDescent="0.4">
      <c r="A43" s="71" t="s">
        <v>326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327</v>
      </c>
      <c r="B44" s="70"/>
      <c r="C44" s="70"/>
      <c r="D44" s="70"/>
      <c r="E44" s="70"/>
      <c r="F44" s="70"/>
      <c r="H44" s="70" t="s">
        <v>328</v>
      </c>
      <c r="I44" s="70"/>
      <c r="J44" s="70"/>
      <c r="K44" s="70"/>
      <c r="L44" s="70"/>
      <c r="M44" s="70"/>
      <c r="O44" s="70" t="s">
        <v>329</v>
      </c>
      <c r="P44" s="70"/>
      <c r="Q44" s="70"/>
      <c r="R44" s="70"/>
      <c r="S44" s="70"/>
      <c r="T44" s="70"/>
      <c r="V44" s="70" t="s">
        <v>330</v>
      </c>
      <c r="W44" s="70"/>
      <c r="X44" s="70"/>
      <c r="Y44" s="70"/>
      <c r="Z44" s="70"/>
      <c r="AA44" s="70"/>
      <c r="AC44" s="70" t="s">
        <v>331</v>
      </c>
      <c r="AD44" s="70"/>
      <c r="AE44" s="70"/>
      <c r="AF44" s="70"/>
      <c r="AG44" s="70"/>
      <c r="AH44" s="70"/>
      <c r="AJ44" s="70" t="s">
        <v>332</v>
      </c>
      <c r="AK44" s="70"/>
      <c r="AL44" s="70"/>
      <c r="AM44" s="70"/>
      <c r="AN44" s="70"/>
      <c r="AO44" s="70"/>
      <c r="AQ44" s="70" t="s">
        <v>333</v>
      </c>
      <c r="AR44" s="70"/>
      <c r="AS44" s="70"/>
      <c r="AT44" s="70"/>
      <c r="AU44" s="70"/>
      <c r="AV44" s="70"/>
      <c r="AX44" s="70" t="s">
        <v>334</v>
      </c>
      <c r="AY44" s="70"/>
      <c r="AZ44" s="70"/>
      <c r="BA44" s="70"/>
      <c r="BB44" s="70"/>
      <c r="BC44" s="70"/>
      <c r="BE44" s="70" t="s">
        <v>335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292</v>
      </c>
      <c r="C45" s="66" t="s">
        <v>293</v>
      </c>
      <c r="D45" s="66" t="s">
        <v>294</v>
      </c>
      <c r="E45" s="66" t="s">
        <v>295</v>
      </c>
      <c r="F45" s="66" t="s">
        <v>296</v>
      </c>
      <c r="H45" s="66"/>
      <c r="I45" s="66" t="s">
        <v>292</v>
      </c>
      <c r="J45" s="66" t="s">
        <v>293</v>
      </c>
      <c r="K45" s="66" t="s">
        <v>294</v>
      </c>
      <c r="L45" s="66" t="s">
        <v>295</v>
      </c>
      <c r="M45" s="66" t="s">
        <v>296</v>
      </c>
      <c r="O45" s="66"/>
      <c r="P45" s="66" t="s">
        <v>292</v>
      </c>
      <c r="Q45" s="66" t="s">
        <v>293</v>
      </c>
      <c r="R45" s="66" t="s">
        <v>294</v>
      </c>
      <c r="S45" s="66" t="s">
        <v>295</v>
      </c>
      <c r="T45" s="66" t="s">
        <v>296</v>
      </c>
      <c r="V45" s="66"/>
      <c r="W45" s="66" t="s">
        <v>292</v>
      </c>
      <c r="X45" s="66" t="s">
        <v>293</v>
      </c>
      <c r="Y45" s="66" t="s">
        <v>294</v>
      </c>
      <c r="Z45" s="66" t="s">
        <v>295</v>
      </c>
      <c r="AA45" s="66" t="s">
        <v>296</v>
      </c>
      <c r="AC45" s="66"/>
      <c r="AD45" s="66" t="s">
        <v>292</v>
      </c>
      <c r="AE45" s="66" t="s">
        <v>293</v>
      </c>
      <c r="AF45" s="66" t="s">
        <v>294</v>
      </c>
      <c r="AG45" s="66" t="s">
        <v>295</v>
      </c>
      <c r="AH45" s="66" t="s">
        <v>296</v>
      </c>
      <c r="AJ45" s="66"/>
      <c r="AK45" s="66" t="s">
        <v>292</v>
      </c>
      <c r="AL45" s="66" t="s">
        <v>293</v>
      </c>
      <c r="AM45" s="66" t="s">
        <v>294</v>
      </c>
      <c r="AN45" s="66" t="s">
        <v>295</v>
      </c>
      <c r="AO45" s="66" t="s">
        <v>296</v>
      </c>
      <c r="AQ45" s="66"/>
      <c r="AR45" s="66" t="s">
        <v>292</v>
      </c>
      <c r="AS45" s="66" t="s">
        <v>293</v>
      </c>
      <c r="AT45" s="66" t="s">
        <v>294</v>
      </c>
      <c r="AU45" s="66" t="s">
        <v>295</v>
      </c>
      <c r="AV45" s="66" t="s">
        <v>296</v>
      </c>
      <c r="AX45" s="66"/>
      <c r="AY45" s="66" t="s">
        <v>292</v>
      </c>
      <c r="AZ45" s="66" t="s">
        <v>293</v>
      </c>
      <c r="BA45" s="66" t="s">
        <v>294</v>
      </c>
      <c r="BB45" s="66" t="s">
        <v>295</v>
      </c>
      <c r="BC45" s="66" t="s">
        <v>296</v>
      </c>
      <c r="BE45" s="66"/>
      <c r="BF45" s="66" t="s">
        <v>292</v>
      </c>
      <c r="BG45" s="66" t="s">
        <v>293</v>
      </c>
      <c r="BH45" s="66" t="s">
        <v>294</v>
      </c>
      <c r="BI45" s="66" t="s">
        <v>295</v>
      </c>
      <c r="BJ45" s="66" t="s">
        <v>296</v>
      </c>
    </row>
    <row r="46" spans="1:68" x14ac:dyDescent="0.4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47.281654000000003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22.933817000000001</v>
      </c>
      <c r="O46" s="66" t="s">
        <v>336</v>
      </c>
      <c r="P46" s="66">
        <v>600</v>
      </c>
      <c r="Q46" s="66">
        <v>800</v>
      </c>
      <c r="R46" s="66">
        <v>0</v>
      </c>
      <c r="S46" s="66">
        <v>10000</v>
      </c>
      <c r="T46" s="66">
        <v>1932.2610999999999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6.9960670000000003E-2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7.7046466000000002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411.62889999999999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165.79581999999999</v>
      </c>
      <c r="AX46" s="66" t="s">
        <v>337</v>
      </c>
      <c r="AY46" s="66"/>
      <c r="AZ46" s="66"/>
      <c r="BA46" s="66"/>
      <c r="BB46" s="66"/>
      <c r="BC46" s="66"/>
      <c r="BE46" s="66" t="s">
        <v>338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339</v>
      </c>
      <c r="B2" s="62" t="s">
        <v>340</v>
      </c>
      <c r="C2" s="62" t="s">
        <v>341</v>
      </c>
      <c r="D2" s="62">
        <v>60</v>
      </c>
      <c r="E2" s="62">
        <v>3625.3276000000001</v>
      </c>
      <c r="F2" s="62">
        <v>567.28467000000001</v>
      </c>
      <c r="G2" s="62">
        <v>89.071250000000006</v>
      </c>
      <c r="H2" s="62">
        <v>53.901760000000003</v>
      </c>
      <c r="I2" s="62">
        <v>35.169490000000003</v>
      </c>
      <c r="J2" s="62">
        <v>149.57947999999999</v>
      </c>
      <c r="K2" s="62">
        <v>82.727230000000006</v>
      </c>
      <c r="L2" s="62">
        <v>66.852260000000001</v>
      </c>
      <c r="M2" s="62">
        <v>70.842240000000004</v>
      </c>
      <c r="N2" s="62">
        <v>6.2957983000000004</v>
      </c>
      <c r="O2" s="62">
        <v>38.098590000000002</v>
      </c>
      <c r="P2" s="62">
        <v>2395.4704999999999</v>
      </c>
      <c r="Q2" s="62">
        <v>78.441990000000004</v>
      </c>
      <c r="R2" s="62">
        <v>1660.3632</v>
      </c>
      <c r="S2" s="62">
        <v>177.40801999999999</v>
      </c>
      <c r="T2" s="62">
        <v>17795.465</v>
      </c>
      <c r="U2" s="62">
        <v>9.9201759999999997</v>
      </c>
      <c r="V2" s="62">
        <v>50.445312000000001</v>
      </c>
      <c r="W2" s="62">
        <v>945.52980000000002</v>
      </c>
      <c r="X2" s="62">
        <v>380.2611</v>
      </c>
      <c r="Y2" s="62">
        <v>4.5252369999999997</v>
      </c>
      <c r="Z2" s="62">
        <v>3.5942387999999998</v>
      </c>
      <c r="AA2" s="62">
        <v>37.385055999999999</v>
      </c>
      <c r="AB2" s="62">
        <v>3.8760672</v>
      </c>
      <c r="AC2" s="62">
        <v>1721.3096</v>
      </c>
      <c r="AD2" s="62">
        <v>35.695732</v>
      </c>
      <c r="AE2" s="62">
        <v>5.1660009999999996</v>
      </c>
      <c r="AF2" s="62">
        <v>5.8675356000000001</v>
      </c>
      <c r="AG2" s="62">
        <v>1361.367</v>
      </c>
      <c r="AH2" s="62">
        <v>855.27629999999999</v>
      </c>
      <c r="AI2" s="62">
        <v>506.09066999999999</v>
      </c>
      <c r="AJ2" s="62">
        <v>2469.5122000000001</v>
      </c>
      <c r="AK2" s="62">
        <v>18788.87</v>
      </c>
      <c r="AL2" s="62">
        <v>283.72885000000002</v>
      </c>
      <c r="AM2" s="62">
        <v>8181.0293000000001</v>
      </c>
      <c r="AN2" s="62">
        <v>416.77670000000001</v>
      </c>
      <c r="AO2" s="62">
        <v>47.281654000000003</v>
      </c>
      <c r="AP2" s="62">
        <v>38.111465000000003</v>
      </c>
      <c r="AQ2" s="62">
        <v>9.1701910000000009</v>
      </c>
      <c r="AR2" s="62">
        <v>22.933817000000001</v>
      </c>
      <c r="AS2" s="62">
        <v>1932.2610999999999</v>
      </c>
      <c r="AT2" s="62">
        <v>6.9960670000000003E-2</v>
      </c>
      <c r="AU2" s="62">
        <v>7.7046466000000002</v>
      </c>
      <c r="AV2" s="62">
        <v>411.62889999999999</v>
      </c>
      <c r="AW2" s="62">
        <v>165.79581999999999</v>
      </c>
      <c r="AX2" s="62">
        <v>0.36020427999999999</v>
      </c>
      <c r="AY2" s="62">
        <v>2.9233259999999999</v>
      </c>
      <c r="AZ2" s="62">
        <v>593.98505</v>
      </c>
      <c r="BA2" s="62">
        <v>83.794219999999996</v>
      </c>
      <c r="BB2" s="62">
        <v>21.746212</v>
      </c>
      <c r="BC2" s="62">
        <v>28.589552000000001</v>
      </c>
      <c r="BD2" s="62">
        <v>33.421300000000002</v>
      </c>
      <c r="BE2" s="62">
        <v>3.2148289999999999</v>
      </c>
      <c r="BF2" s="62">
        <v>9.1789000000000005</v>
      </c>
      <c r="BG2" s="62">
        <v>2.7754896000000001E-3</v>
      </c>
      <c r="BH2" s="62">
        <v>1.3694167E-2</v>
      </c>
      <c r="BI2" s="62">
        <v>1.0714026999999999E-2</v>
      </c>
      <c r="BJ2" s="62">
        <v>7.3315024000000006E-2</v>
      </c>
      <c r="BK2" s="62">
        <v>2.1349920000000001E-4</v>
      </c>
      <c r="BL2" s="62">
        <v>0.84705549999999996</v>
      </c>
      <c r="BM2" s="62">
        <v>11.868606</v>
      </c>
      <c r="BN2" s="62">
        <v>3.6615262</v>
      </c>
      <c r="BO2" s="62">
        <v>200.58643000000001</v>
      </c>
      <c r="BP2" s="62">
        <v>34.573284000000001</v>
      </c>
      <c r="BQ2" s="62">
        <v>59.239364999999999</v>
      </c>
      <c r="BR2" s="62">
        <v>212.72570999999999</v>
      </c>
      <c r="BS2" s="62">
        <v>111.989975</v>
      </c>
      <c r="BT2" s="62">
        <v>46.669193</v>
      </c>
      <c r="BU2" s="62">
        <v>0.28274213999999998</v>
      </c>
      <c r="BV2" s="62">
        <v>0.11309806999999999</v>
      </c>
      <c r="BW2" s="62">
        <v>2.9253439999999999</v>
      </c>
      <c r="BX2" s="62">
        <v>5.0422120000000001</v>
      </c>
      <c r="BY2" s="62">
        <v>0.22952518</v>
      </c>
      <c r="BZ2" s="62">
        <v>1.3937852000000001E-3</v>
      </c>
      <c r="CA2" s="62">
        <v>1.8633751999999999</v>
      </c>
      <c r="CB2" s="62">
        <v>2.3486449999999999E-2</v>
      </c>
      <c r="CC2" s="62">
        <v>0.36771882</v>
      </c>
      <c r="CD2" s="62">
        <v>4.0641100000000003</v>
      </c>
      <c r="CE2" s="62">
        <v>0.105700746</v>
      </c>
      <c r="CF2" s="62">
        <v>1.7022202</v>
      </c>
      <c r="CG2" s="62">
        <v>1.2449999E-6</v>
      </c>
      <c r="CH2" s="62">
        <v>0.14383154000000001</v>
      </c>
      <c r="CI2" s="62">
        <v>5.0702793999999997E-3</v>
      </c>
      <c r="CJ2" s="62">
        <v>9.0738420000000009</v>
      </c>
      <c r="CK2" s="62">
        <v>2.127602E-2</v>
      </c>
      <c r="CL2" s="62">
        <v>2.7009401</v>
      </c>
      <c r="CM2" s="62">
        <v>10.996650000000001</v>
      </c>
      <c r="CN2" s="62">
        <v>4680.4834000000001</v>
      </c>
      <c r="CO2" s="62">
        <v>8048.9880000000003</v>
      </c>
      <c r="CP2" s="62">
        <v>5658.0244000000002</v>
      </c>
      <c r="CQ2" s="62">
        <v>1983.6452999999999</v>
      </c>
      <c r="CR2" s="62">
        <v>1069.299</v>
      </c>
      <c r="CS2" s="62">
        <v>510.13834000000003</v>
      </c>
      <c r="CT2" s="62">
        <v>4662.9979999999996</v>
      </c>
      <c r="CU2" s="62">
        <v>3077.3645000000001</v>
      </c>
      <c r="CV2" s="62">
        <v>1563.5381</v>
      </c>
      <c r="CW2" s="62">
        <v>3639.4735999999998</v>
      </c>
      <c r="CX2" s="62">
        <v>1058.126</v>
      </c>
      <c r="CY2" s="62">
        <v>5725.2992999999997</v>
      </c>
      <c r="CZ2" s="62">
        <v>3522.8071</v>
      </c>
      <c r="DA2" s="62">
        <v>7114.1396000000004</v>
      </c>
      <c r="DB2" s="62">
        <v>6502.866</v>
      </c>
      <c r="DC2" s="62">
        <v>10144.299000000001</v>
      </c>
      <c r="DD2" s="62">
        <v>18256.616999999998</v>
      </c>
      <c r="DE2" s="62">
        <v>4167.9624000000003</v>
      </c>
      <c r="DF2" s="62">
        <v>8173.5385999999999</v>
      </c>
      <c r="DG2" s="62">
        <v>4024.2602999999999</v>
      </c>
      <c r="DH2" s="62">
        <v>358.98486000000003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83.794219999999996</v>
      </c>
      <c r="B6">
        <f>BB2</f>
        <v>21.746212</v>
      </c>
      <c r="C6">
        <f>BC2</f>
        <v>28.589552000000001</v>
      </c>
      <c r="D6">
        <f>BD2</f>
        <v>33.421300000000002</v>
      </c>
    </row>
    <row r="7" spans="1:113" x14ac:dyDescent="0.4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21612</v>
      </c>
      <c r="C2" s="57">
        <f ca="1">YEAR(TODAY())-YEAR(B2)+IF(TODAY()&gt;=DATE(YEAR(TODAY()),MONTH(B2),DAY(B2)),0,-1)</f>
        <v>61</v>
      </c>
      <c r="E2" s="53">
        <v>162</v>
      </c>
      <c r="F2" s="54" t="s">
        <v>40</v>
      </c>
      <c r="G2" s="53">
        <v>74</v>
      </c>
      <c r="H2" s="52" t="s">
        <v>42</v>
      </c>
      <c r="I2" s="73">
        <f>ROUND(G3/E3^2,1)</f>
        <v>28.2</v>
      </c>
    </row>
    <row r="3" spans="1:9" x14ac:dyDescent="0.4">
      <c r="E3" s="52">
        <f>E2/100</f>
        <v>1.62</v>
      </c>
      <c r="F3" s="52" t="s">
        <v>41</v>
      </c>
      <c r="G3" s="52">
        <f>G2</f>
        <v>74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43790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강경순, ID : H1900096)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14:36:56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43790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61</v>
      </c>
      <c r="G12" s="152"/>
      <c r="H12" s="152"/>
      <c r="I12" s="152"/>
      <c r="K12" s="123">
        <f>'개인정보 및 신체계측 입력'!E2</f>
        <v>162</v>
      </c>
      <c r="L12" s="124"/>
      <c r="M12" s="117">
        <f>'개인정보 및 신체계측 입력'!G2</f>
        <v>74</v>
      </c>
      <c r="N12" s="118"/>
      <c r="O12" s="113" t="s">
        <v>272</v>
      </c>
      <c r="P12" s="107"/>
      <c r="Q12" s="110">
        <f>'개인정보 및 신체계측 입력'!I2</f>
        <v>28.2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강경순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70.388000000000005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11.052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18.559999999999999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28.4</v>
      </c>
      <c r="L72" s="37" t="s">
        <v>54</v>
      </c>
      <c r="M72" s="37">
        <f>ROUND('DRIs DATA'!K8,1)</f>
        <v>13.9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221.38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420.38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380.26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258.39999999999998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170.17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1252.5899999999999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472.82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2020-03-12T06:08:09Z</dcterms:modified>
</cp:coreProperties>
</file>