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<sst xmlns="http://schemas.openxmlformats.org/spreadsheetml/2006/main" count="692" uniqueCount="342">
  <si>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</si>
  <si>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</si>
  <si>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</si>
  <si>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</si>
  <si>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</si>
  <si>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</si>
  <si>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</si>
  <si>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</si>
  <si>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</si>
  <si>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</si>
  <si>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</si>
  <si>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</si>
  <si>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</si>
  <si>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</si>
  <si>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</si>
  <si>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</si>
  <si>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</si>
  <si>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</si>
  <si>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</si>
  <si>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</si>
  <si>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</si>
  <si>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</si>
  <si>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</si>
  <si>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</si>
  <si>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</si>
  <si>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</si>
  <si>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</si>
  <si>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</si>
  <si>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</si>
  <si>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</si>
  <si>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</si>
  <si>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</si>
  <si>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</si>
  <si>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</si>
  <si>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</si>
  <si>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</si>
  <si>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</si>
  <si>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</si>
  <si>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</si>
  <si>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</si>
  <si>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</si>
  <si>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</si>
  <si>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</si>
  <si>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</si>
  <si>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</si>
  <si>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</si>
  <si>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</si>
  <si>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</si>
  <si>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</si>
  <si>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</si>
  <si>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</si>
  <si>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</si>
  <si>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</si>
  <si>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</si>
  <si>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</si>
  <si>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</si>
  <si>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</si>
  <si>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</si>
  <si>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</si>
  <si>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</si>
  <si>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</si>
  <si>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</si>
  <si>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</si>
  <si>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</si>
  <si>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</si>
  <si>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</si>
  <si>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</si>
  <si>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</si>
  <si>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</si>
  <si>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</si>
  <si>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</si>
  <si>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</si>
  <si>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</si>
  <si>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</si>
  <si>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</si>
  <si>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</si>
  <si>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</si>
  <si>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</si>
  <si>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</si>
  <si>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</si>
  <si>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</si>
  <si>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</si>
  <si>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</si>
  <si>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</si>
  <si>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</si>
  <si>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</si>
  <si>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</si>
  <si>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</si>
  <si>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</si>
  <si>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</si>
  <si>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</si>
  <si>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</si>
  <si>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</si>
  <si>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</si>
  <si>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</si>
  <si>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</si>
  <si>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</si>
  <si>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</si>
  <si>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</si>
  <si>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</si>
  <si>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</si>
  <si>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</si>
  <si>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</si>
  <si>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</si>
  <si>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</si>
  <si>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</si>
  <si>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</si>
  <si>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</si>
  <si>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</si>
  <si>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</si>
  <si>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</si>
  <si>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</si>
  <si>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</si>
  <si>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</si>
  <si>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</si>
  <si>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</si>
  <si>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</si>
  <si>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</si>
  <si>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</si>
  <si>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</si>
  <si>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</si>
  <si>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</si>
  <si>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</si>
  <si>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</si>
  <si>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</si>
  <si>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</si>
  <si>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</si>
  <si>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</si>
  <si>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</si>
  <si>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</si>
  <si>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</si>
  <si>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</si>
  <si>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</si>
  <si>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</si>
  <si>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</si>
  <si>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</si>
  <si>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</si>
  <si>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</si>
  <si>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</si>
  <si>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</si>
  <si>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</si>
  <si>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</si>
  <si>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</si>
  <si>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</si>
  <si>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</si>
  <si>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</si>
  <si>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</si>
  <si>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</si>
  <si>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</si>
  <si>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</si>
  <si>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</si>
  <si>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</si>
  <si>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</si>
  <si>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</si>
  <si>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</si>
  <si>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</si>
  <si>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</si>
  <si>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</si>
  <si>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</si>
  <si>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</si>
  <si>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</si>
  <si>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</si>
  <si>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</si>
  <si>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</si>
  <si>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</si>
  <si>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</si>
  <si>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</si>
  <si>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</si>
  <si>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</si>
  <si>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</si>
  <si>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</si>
  <si>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</si>
  <si>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</si>
  <si>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</si>
  <si>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</si>
  <si>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</si>
  <si>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</si>
  <si>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</si>
  <si>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</si>
  <si>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</si>
  <si>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</si>
  <si>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</si>
  <si>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</si>
  <si>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</si>
  <si>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</si>
  <si>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</si>
  <si>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</si>
  <si>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</si>
  <si>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</si>
  <si>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</si>
  <si>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</si>
  <si>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</si>
  <si>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</si>
  <si>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</si>
  <si>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</si>
  <si>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</si>
  <si>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</si>
  <si>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</si>
  <si>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</si>
  <si>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</si>
  <si>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</si>
  <si>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</si>
  <si>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</si>
  <si>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</si>
  <si>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</si>
  <si>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</si>
  <si>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</si>
  <si>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</si>
  <si>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</si>
  <si>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</si>
  <si>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</si>
  <si>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</si>
  <si>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</si>
  <si>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</si>
  <si>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</si>
  <si>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</si>
  <si>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</si>
  <si>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</si>
  <si>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</si>
  <si>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</si>
  <si>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</si>
  <si>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</si>
  <si>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</si>
  <si>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</si>
  <si>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</si>
  <si>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</si>
  <si>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</si>
  <si>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</si>
  <si>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</si>
  <si>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</si>
  <si>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</si>
  <si>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</si>
  <si>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</si>
  <si>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</si>
  <si>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</si>
  <si>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</si>
  <si>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</si>
  <si>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</si>
  <si>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</si>
  <si>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</si>
  <si>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</si>
  <si>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</si>
  <si>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</si>
  <si>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</si>
  <si>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</si>
  <si>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</si>
  <si>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</si>
  <si>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</si>
  <si>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</si>
  <si>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</si>
  <si>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</si>
  <si>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</si>
  <si>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</si>
  <si>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</si>
  <si>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</si>
  <si>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</si>
  <si>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</si>
  <si>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</si>
  <si>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</si>
  <si>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</si>
  <si>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</si>
  <si>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</si>
  <si>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</si>
  <si>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</si>
  <si>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</si>
  <si>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</si>
  <si>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</si>
  <si>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</si>
  <si>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</si>
  <si>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</si>
  <si>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</si>
  <si>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</si>
  <si>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</si>
  <si>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</si>
  <si>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</si>
  <si>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</si>
  <si>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</si>
  <si>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김명숙, ID : H1900097)</t>
  </si>
  <si>
    <t>출력시각</t>
    <phoneticPr fontId="1" type="noConversion"/>
  </si>
  <si>
    <t>2020년 03월 12일 14:36:05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</si>
  <si>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</si>
  <si>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</si>
  <si>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</si>
  <si>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</si>
  <si>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</si>
  <si>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</si>
  <si>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</si>
  <si>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</si>
  <si>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</si>
  <si>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</si>
  <si>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</si>
  <si>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</si>
  <si>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</si>
  <si>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</si>
  <si>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</si>
  <si>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</si>
  <si>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</si>
  <si>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</si>
  <si>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</si>
  <si>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</si>
  <si>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</si>
  <si>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</si>
  <si>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</si>
  <si>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</si>
  <si>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</si>
  <si>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</si>
  <si>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</si>
  <si>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</si>
  <si>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</si>
  <si>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</si>
  <si>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</si>
  <si>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</si>
  <si>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</si>
  <si>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</si>
  <si>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</si>
  <si>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</si>
  <si>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</si>
  <si>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</si>
  <si>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</si>
  <si>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</si>
  <si>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</si>
  <si>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</si>
  <si>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</si>
  <si>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</si>
  <si>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</si>
  <si>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</si>
  <si>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</si>
  <si>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</si>
  <si>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</si>
  <si>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</si>
  <si>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</si>
  <si>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</si>
  <si>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</si>
  <si>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</si>
  <si>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</si>
  <si>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</si>
  <si>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</si>
  <si>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</si>
  <si>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</si>
  <si>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H1900097</t>
  </si>
  <si>
    <t>김명숙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</si>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</sst>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29.900310000000001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8264"/>
        <c:axId val="297576696"/>
      </c:barChart>
      <c:catAx>
        <c:axId val="2975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6696"/>
        <c:crosses val="autoZero"/>
        <c:auto val="1"/>
        <c:lblAlgn val="ctr"/>
        <c:lblOffset val="100"/>
        <c:noMultiLvlLbl val="0"/>
      </c:catAx>
      <c:valAx>
        <c:axId val="29757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2.2355928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2040"/>
        <c:axId val="117683216"/>
      </c:barChart>
      <c:catAx>
        <c:axId val="11768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216"/>
        <c:crosses val="autoZero"/>
        <c:auto val="1"/>
        <c:lblAlgn val="ctr"/>
        <c:lblOffset val="100"/>
        <c:noMultiLvlLbl val="0"/>
      </c:catAx>
      <c:valAx>
        <c:axId val="11768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4.4109100000000003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3608"/>
        <c:axId val="117682824"/>
      </c:barChart>
      <c:catAx>
        <c:axId val="11768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2824"/>
        <c:crosses val="autoZero"/>
        <c:auto val="1"/>
        <c:lblAlgn val="ctr"/>
        <c:lblOffset val="100"/>
        <c:noMultiLvlLbl val="0"/>
      </c:catAx>
      <c:valAx>
        <c:axId val="11768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620.09749999999997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4784"/>
        <c:axId val="294720320"/>
      </c:barChart>
      <c:catAx>
        <c:axId val="1176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20320"/>
        <c:crosses val="autoZero"/>
        <c:auto val="1"/>
        <c:lblAlgn val="ctr"/>
        <c:lblOffset val="100"/>
        <c:noMultiLvlLbl val="0"/>
      </c:catAx>
      <c:valAx>
        <c:axId val="29472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1824.5182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536"/>
        <c:axId val="294717184"/>
      </c:barChart>
      <c:catAx>
        <c:axId val="294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184"/>
        <c:crosses val="autoZero"/>
        <c:auto val="1"/>
        <c:lblAlgn val="ctr"/>
        <c:lblOffset val="100"/>
        <c:noMultiLvlLbl val="0"/>
      </c:catAx>
      <c:valAx>
        <c:axId val="294717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240.95665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7968"/>
        <c:axId val="371437240"/>
      </c:barChart>
      <c:catAx>
        <c:axId val="2947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37240"/>
        <c:crosses val="autoZero"/>
        <c:auto val="1"/>
        <c:lblAlgn val="ctr"/>
        <c:lblOffset val="100"/>
        <c:noMultiLvlLbl val="0"/>
      </c:catAx>
      <c:valAx>
        <c:axId val="37143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65.405106000000004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36456"/>
        <c:axId val="371436064"/>
      </c:barChart>
      <c:catAx>
        <c:axId val="37143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36064"/>
        <c:crosses val="autoZero"/>
        <c:auto val="1"/>
        <c:lblAlgn val="ctr"/>
        <c:lblOffset val="100"/>
        <c:noMultiLvlLbl val="0"/>
      </c:catAx>
      <c:valAx>
        <c:axId val="3714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3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4.7028239999999997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5336"/>
        <c:axId val="294044160"/>
      </c:barChart>
      <c:catAx>
        <c:axId val="29404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4160"/>
        <c:crosses val="autoZero"/>
        <c:auto val="1"/>
        <c:lblAlgn val="ctr"/>
        <c:lblOffset val="100"/>
        <c:noMultiLvlLbl val="0"/>
      </c:catAx>
      <c:valAx>
        <c:axId val="29404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449.41719999999998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7784"/>
        <c:axId val="372856608"/>
      </c:barChart>
      <c:catAx>
        <c:axId val="37285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6608"/>
        <c:crosses val="autoZero"/>
        <c:auto val="1"/>
        <c:lblAlgn val="ctr"/>
        <c:lblOffset val="100"/>
        <c:noMultiLvlLbl val="0"/>
      </c:catAx>
      <c:valAx>
        <c:axId val="372856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1.9448478E-3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92648"/>
        <c:axId val="296593040"/>
      </c:barChart>
      <c:catAx>
        <c:axId val="29659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3040"/>
        <c:crosses val="autoZero"/>
        <c:auto val="1"/>
        <c:lblAlgn val="ctr"/>
        <c:lblOffset val="100"/>
        <c:noMultiLvlLbl val="0"/>
      </c:catAx>
      <c:valAx>
        <c:axId val="29659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1.7792224000000001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93824"/>
        <c:axId val="296594216"/>
      </c:barChart>
      <c:catAx>
        <c:axId val="29659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4216"/>
        <c:crosses val="autoZero"/>
        <c:auto val="1"/>
        <c:lblAlgn val="ctr"/>
        <c:lblOffset val="100"/>
        <c:noMultiLvlLbl val="0"/>
      </c:catAx>
      <c:valAx>
        <c:axId val="29659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15.10374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912"/>
        <c:axId val="297577872"/>
      </c:barChart>
      <c:catAx>
        <c:axId val="2975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7872"/>
        <c:crosses val="autoZero"/>
        <c:auto val="1"/>
        <c:lblAlgn val="ctr"/>
        <c:lblOffset val="100"/>
        <c:noMultiLvlLbl val="0"/>
      </c:catAx>
      <c:valAx>
        <c:axId val="297577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97.827539999999999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95392"/>
        <c:axId val="296595784"/>
      </c:barChart>
      <c:catAx>
        <c:axId val="2965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5784"/>
        <c:crosses val="autoZero"/>
        <c:auto val="1"/>
        <c:lblAlgn val="ctr"/>
        <c:lblOffset val="100"/>
        <c:noMultiLvlLbl val="0"/>
      </c:catAx>
      <c:valAx>
        <c:axId val="29659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36.452903999999997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96176"/>
        <c:axId val="296596568"/>
      </c:barChart>
      <c:catAx>
        <c:axId val="29659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6568"/>
        <c:crosses val="autoZero"/>
        <c:auto val="1"/>
        <c:lblAlgn val="ctr"/>
        <c:lblOffset val="100"/>
        <c:noMultiLvlLbl val="0"/>
      </c:catAx>
      <c:valAx>
        <c:axId val="29659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7.99</c:v>
                </c:pt>
                <c:pt idx="1">
                  <c:v>14.692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6597352"/>
        <c:axId val="296597744"/>
      </c:barChart>
      <c:catAx>
        <c:axId val="29659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7744"/>
        <c:crosses val="autoZero"/>
        <c:auto val="1"/>
        <c:lblAlgn val="ctr"/>
        <c:lblOffset val="100"/>
        <c:noMultiLvlLbl val="0"/>
      </c:catAx>
      <c:valAx>
        <c:axId val="29659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7.481217</c:v>
                </c:pt>
                <c:pt idx="1">
                  <c:v>5.9971300000000003</c:v>
                </c:pt>
                <c:pt idx="2">
                  <c:v>4.2709311999999997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322.24957000000001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598920"/>
        <c:axId val="296599312"/>
      </c:barChart>
      <c:catAx>
        <c:axId val="2965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599312"/>
        <c:crosses val="autoZero"/>
        <c:auto val="1"/>
        <c:lblAlgn val="ctr"/>
        <c:lblOffset val="100"/>
        <c:noMultiLvlLbl val="0"/>
      </c:catAx>
      <c:valAx>
        <c:axId val="29659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5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9.1480370000000004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600096"/>
        <c:axId val="369352160"/>
      </c:barChart>
      <c:catAx>
        <c:axId val="29660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2160"/>
        <c:crosses val="autoZero"/>
        <c:auto val="1"/>
        <c:lblAlgn val="ctr"/>
        <c:lblOffset val="100"/>
        <c:noMultiLvlLbl val="0"/>
      </c:catAx>
      <c:valAx>
        <c:axId val="36935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6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74.397000000000006</c:v>
                </c:pt>
                <c:pt idx="1">
                  <c:v>9.9179999999999993</c:v>
                </c:pt>
                <c:pt idx="2">
                  <c:v>15.685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9352944"/>
        <c:axId val="369353336"/>
      </c:barChart>
      <c:catAx>
        <c:axId val="36935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3336"/>
        <c:crosses val="autoZero"/>
        <c:auto val="1"/>
        <c:lblAlgn val="ctr"/>
        <c:lblOffset val="100"/>
        <c:noMultiLvlLbl val="0"/>
      </c:catAx>
      <c:valAx>
        <c:axId val="36935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849.50139999999999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54120"/>
        <c:axId val="369354512"/>
      </c:barChart>
      <c:catAx>
        <c:axId val="3693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4512"/>
        <c:crosses val="autoZero"/>
        <c:auto val="1"/>
        <c:lblAlgn val="ctr"/>
        <c:lblOffset val="100"/>
        <c:noMultiLvlLbl val="0"/>
      </c:catAx>
      <c:valAx>
        <c:axId val="369354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55296"/>
        <c:axId val="369355688"/>
      </c:barChart>
      <c:catAx>
        <c:axId val="36935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5688"/>
        <c:crosses val="autoZero"/>
        <c:auto val="1"/>
        <c:lblAlgn val="ctr"/>
        <c:lblOffset val="100"/>
        <c:noMultiLvlLbl val="0"/>
      </c:catAx>
      <c:valAx>
        <c:axId val="369355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384.68151999999998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56472"/>
        <c:axId val="369356864"/>
      </c:barChart>
      <c:catAx>
        <c:axId val="3693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6864"/>
        <c:crosses val="autoZero"/>
        <c:auto val="1"/>
        <c:lblAlgn val="ctr"/>
        <c:lblOffset val="100"/>
        <c:noMultiLvlLbl val="0"/>
      </c:catAx>
      <c:valAx>
        <c:axId val="36935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3.0984337000000002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7648"/>
        <c:axId val="296199216"/>
      </c:barChart>
      <c:catAx>
        <c:axId val="29619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9216"/>
        <c:crosses val="autoZero"/>
        <c:auto val="1"/>
        <c:lblAlgn val="ctr"/>
        <c:lblOffset val="100"/>
        <c:noMultiLvlLbl val="0"/>
      </c:catAx>
      <c:valAx>
        <c:axId val="29619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2767.6475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57648"/>
        <c:axId val="369358040"/>
      </c:barChart>
      <c:catAx>
        <c:axId val="3693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8040"/>
        <c:crosses val="autoZero"/>
        <c:auto val="1"/>
        <c:lblAlgn val="ctr"/>
        <c:lblOffset val="100"/>
        <c:noMultiLvlLbl val="0"/>
      </c:catAx>
      <c:valAx>
        <c:axId val="36935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6.4228420000000002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58824"/>
        <c:axId val="369359216"/>
      </c:barChart>
      <c:catAx>
        <c:axId val="3693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59216"/>
        <c:crosses val="autoZero"/>
        <c:auto val="1"/>
        <c:lblAlgn val="ctr"/>
        <c:lblOffset val="100"/>
        <c:noMultiLvlLbl val="0"/>
      </c:catAx>
      <c:valAx>
        <c:axId val="36935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0.93910099999999996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967200"/>
        <c:axId val="294967592"/>
      </c:barChart>
      <c:catAx>
        <c:axId val="2949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967592"/>
        <c:crosses val="autoZero"/>
        <c:auto val="1"/>
        <c:lblAlgn val="ctr"/>
        <c:lblOffset val="100"/>
        <c:noMultiLvlLbl val="0"/>
      </c:catAx>
      <c:valAx>
        <c:axId val="29496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9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149.43090000000001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8432"/>
        <c:axId val="296200000"/>
      </c:barChart>
      <c:catAx>
        <c:axId val="2961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200000"/>
        <c:crosses val="autoZero"/>
        <c:auto val="1"/>
        <c:lblAlgn val="ctr"/>
        <c:lblOffset val="100"/>
        <c:noMultiLvlLbl val="0"/>
      </c:catAx>
      <c:valAx>
        <c:axId val="29620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1.019552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9608"/>
        <c:axId val="360138512"/>
      </c:barChart>
      <c:catAx>
        <c:axId val="29619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512"/>
        <c:crosses val="autoZero"/>
        <c:auto val="1"/>
        <c:lblAlgn val="ctr"/>
        <c:lblOffset val="100"/>
        <c:noMultiLvlLbl val="0"/>
      </c:catAx>
      <c:valAx>
        <c:axId val="36013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6.1336449999999996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1648"/>
        <c:axId val="360138120"/>
      </c:barChart>
      <c:catAx>
        <c:axId val="3601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120"/>
        <c:crosses val="autoZero"/>
        <c:auto val="1"/>
        <c:lblAlgn val="ctr"/>
        <c:lblOffset val="100"/>
        <c:noMultiLvlLbl val="0"/>
      </c:catAx>
      <c:valAx>
        <c:axId val="36013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0.93910099999999996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9296"/>
        <c:axId val="360139688"/>
      </c:barChart>
      <c:catAx>
        <c:axId val="3601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9688"/>
        <c:crosses val="autoZero"/>
        <c:auto val="1"/>
        <c:lblAlgn val="ctr"/>
        <c:lblOffset val="100"/>
        <c:noMultiLvlLbl val="0"/>
      </c:catAx>
      <c:valAx>
        <c:axId val="36013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330.01780000000002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9136"/>
        <c:axId val="116687960"/>
      </c:barChart>
      <c:catAx>
        <c:axId val="1166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960"/>
        <c:crosses val="autoZero"/>
        <c:auto val="1"/>
        <c:lblAlgn val="ctr"/>
        <c:lblOffset val="100"/>
        <c:noMultiLvlLbl val="0"/>
      </c:catAx>
      <c:valAx>
        <c:axId val="11668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4.5454129999999999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6784"/>
        <c:axId val="116686392"/>
      </c:barChart>
      <c:catAx>
        <c:axId val="116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392"/>
        <c:crosses val="autoZero"/>
        <c:auto val="1"/>
        <c:lblAlgn val="ctr"/>
        <c:lblOffset val="100"/>
        <c:noMultiLvlLbl val="0"/>
      </c:catAx>
      <c:valAx>
        <c:axId val="11668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김명숙, ID : H1900097)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14:36:05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849.50139999999999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29.900310000000001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15.10374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74.397000000000006</v>
      </c>
      <c r="G8" s="60">
        <f>'DRIs DATA 입력'!G8</f>
        <v>9.9179999999999993</v>
      </c>
      <c r="H8" s="60">
        <f>'DRIs DATA 입력'!H8</f>
        <v>15.685</v>
      </c>
      <c r="I8" s="47"/>
      <c r="J8" s="60" t="s">
        <v>217</v>
      </c>
      <c r="K8" s="60">
        <f>'DRIs DATA 입력'!K8</f>
        <v>7.99</v>
      </c>
      <c r="L8" s="60">
        <f>'DRIs DATA 입력'!L8</f>
        <v>14.692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322.24957000000001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9.1480370000000004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3.0984337000000002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149.43090000000001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102.4479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0.81814629999999999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1.019552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6.1336449999999996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0.93910099999999996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330.01780000000002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4.5454129999999999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2.2355928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4.4109100000000003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384.68151999999998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620.09749999999997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2767.6475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1824.5182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240.95665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65.405106000000004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6.4228420000000002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4.7028239999999997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449.41719999999998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1.9448478E-3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1.7792224000000001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97.827539999999999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36.452903999999997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 x14ac:dyDescent="0.4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 x14ac:dyDescent="0.4">
      <c r="A5" s="66"/>
      <c r="B5" s="66" t="s">
        <v>285</v>
      </c>
      <c r="C5" s="66" t="s">
        <v>286</v>
      </c>
      <c r="E5" s="66"/>
      <c r="F5" s="66" t="s">
        <v>51</v>
      </c>
      <c r="G5" s="66" t="s">
        <v>287</v>
      </c>
      <c r="H5" s="66" t="s">
        <v>288</v>
      </c>
      <c r="J5" s="66"/>
      <c r="K5" s="66" t="s">
        <v>289</v>
      </c>
      <c r="L5" s="66" t="s">
        <v>290</v>
      </c>
      <c r="N5" s="66"/>
      <c r="O5" s="66" t="s">
        <v>291</v>
      </c>
      <c r="P5" s="66" t="s">
        <v>292</v>
      </c>
      <c r="Q5" s="66" t="s">
        <v>293</v>
      </c>
      <c r="R5" s="66" t="s">
        <v>294</v>
      </c>
      <c r="S5" s="66" t="s">
        <v>295</v>
      </c>
      <c r="U5" s="66"/>
      <c r="V5" s="66" t="s">
        <v>291</v>
      </c>
      <c r="W5" s="66" t="s">
        <v>292</v>
      </c>
      <c r="X5" s="66" t="s">
        <v>293</v>
      </c>
      <c r="Y5" s="66" t="s">
        <v>294</v>
      </c>
      <c r="Z5" s="66" t="s">
        <v>295</v>
      </c>
    </row>
    <row r="6" spans="1:27" x14ac:dyDescent="0.4">
      <c r="A6" s="66" t="s">
        <v>296</v>
      </c>
      <c r="B6" s="66">
        <v>1800</v>
      </c>
      <c r="C6" s="66">
        <v>849.50139999999999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40</v>
      </c>
      <c r="P6" s="66">
        <v>50</v>
      </c>
      <c r="Q6" s="66">
        <v>0</v>
      </c>
      <c r="R6" s="66">
        <v>0</v>
      </c>
      <c r="S6" s="66">
        <v>29.900310000000001</v>
      </c>
      <c r="U6" s="66" t="s">
        <v>299</v>
      </c>
      <c r="V6" s="66">
        <v>0</v>
      </c>
      <c r="W6" s="66">
        <v>0</v>
      </c>
      <c r="X6" s="66">
        <v>20</v>
      </c>
      <c r="Y6" s="66">
        <v>0</v>
      </c>
      <c r="Z6" s="66">
        <v>15.10374</v>
      </c>
    </row>
    <row r="7" spans="1:27" x14ac:dyDescent="0.4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 x14ac:dyDescent="0.4">
      <c r="E8" s="66" t="s">
        <v>301</v>
      </c>
      <c r="F8" s="66">
        <v>74.397000000000006</v>
      </c>
      <c r="G8" s="66">
        <v>9.9179999999999993</v>
      </c>
      <c r="H8" s="66">
        <v>15.685</v>
      </c>
      <c r="J8" s="66" t="s">
        <v>301</v>
      </c>
      <c r="K8" s="66">
        <v>7.99</v>
      </c>
      <c r="L8" s="66">
        <v>14.692</v>
      </c>
    </row>
    <row r="13" spans="1:27" x14ac:dyDescent="0.4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291</v>
      </c>
      <c r="C15" s="66" t="s">
        <v>292</v>
      </c>
      <c r="D15" s="66" t="s">
        <v>293</v>
      </c>
      <c r="E15" s="66" t="s">
        <v>294</v>
      </c>
      <c r="F15" s="66" t="s">
        <v>295</v>
      </c>
      <c r="H15" s="66"/>
      <c r="I15" s="66" t="s">
        <v>291</v>
      </c>
      <c r="J15" s="66" t="s">
        <v>292</v>
      </c>
      <c r="K15" s="66" t="s">
        <v>293</v>
      </c>
      <c r="L15" s="66" t="s">
        <v>294</v>
      </c>
      <c r="M15" s="66" t="s">
        <v>295</v>
      </c>
      <c r="O15" s="66"/>
      <c r="P15" s="66" t="s">
        <v>291</v>
      </c>
      <c r="Q15" s="66" t="s">
        <v>292</v>
      </c>
      <c r="R15" s="66" t="s">
        <v>293</v>
      </c>
      <c r="S15" s="66" t="s">
        <v>294</v>
      </c>
      <c r="T15" s="66" t="s">
        <v>295</v>
      </c>
      <c r="V15" s="66"/>
      <c r="W15" s="66" t="s">
        <v>291</v>
      </c>
      <c r="X15" s="66" t="s">
        <v>292</v>
      </c>
      <c r="Y15" s="66" t="s">
        <v>293</v>
      </c>
      <c r="Z15" s="66" t="s">
        <v>294</v>
      </c>
      <c r="AA15" s="66" t="s">
        <v>295</v>
      </c>
    </row>
    <row r="16" spans="1:27" x14ac:dyDescent="0.4">
      <c r="A16" s="66" t="s">
        <v>307</v>
      </c>
      <c r="B16" s="66">
        <v>430</v>
      </c>
      <c r="C16" s="66">
        <v>600</v>
      </c>
      <c r="D16" s="66">
        <v>0</v>
      </c>
      <c r="E16" s="66">
        <v>3000</v>
      </c>
      <c r="F16" s="66">
        <v>322.24957000000001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9.1480370000000004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3.0984337000000002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149.43090000000001</v>
      </c>
    </row>
    <row r="23" spans="1:62" x14ac:dyDescent="0.4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291</v>
      </c>
      <c r="C25" s="66" t="s">
        <v>292</v>
      </c>
      <c r="D25" s="66" t="s">
        <v>293</v>
      </c>
      <c r="E25" s="66" t="s">
        <v>294</v>
      </c>
      <c r="F25" s="66" t="s">
        <v>295</v>
      </c>
      <c r="H25" s="66"/>
      <c r="I25" s="66" t="s">
        <v>291</v>
      </c>
      <c r="J25" s="66" t="s">
        <v>292</v>
      </c>
      <c r="K25" s="66" t="s">
        <v>293</v>
      </c>
      <c r="L25" s="66" t="s">
        <v>294</v>
      </c>
      <c r="M25" s="66" t="s">
        <v>295</v>
      </c>
      <c r="O25" s="66"/>
      <c r="P25" s="66" t="s">
        <v>291</v>
      </c>
      <c r="Q25" s="66" t="s">
        <v>292</v>
      </c>
      <c r="R25" s="66" t="s">
        <v>293</v>
      </c>
      <c r="S25" s="66" t="s">
        <v>294</v>
      </c>
      <c r="T25" s="66" t="s">
        <v>295</v>
      </c>
      <c r="V25" s="66"/>
      <c r="W25" s="66" t="s">
        <v>291</v>
      </c>
      <c r="X25" s="66" t="s">
        <v>292</v>
      </c>
      <c r="Y25" s="66" t="s">
        <v>293</v>
      </c>
      <c r="Z25" s="66" t="s">
        <v>294</v>
      </c>
      <c r="AA25" s="66" t="s">
        <v>295</v>
      </c>
      <c r="AC25" s="66"/>
      <c r="AD25" s="66" t="s">
        <v>291</v>
      </c>
      <c r="AE25" s="66" t="s">
        <v>292</v>
      </c>
      <c r="AF25" s="66" t="s">
        <v>293</v>
      </c>
      <c r="AG25" s="66" t="s">
        <v>294</v>
      </c>
      <c r="AH25" s="66" t="s">
        <v>295</v>
      </c>
      <c r="AJ25" s="66"/>
      <c r="AK25" s="66" t="s">
        <v>291</v>
      </c>
      <c r="AL25" s="66" t="s">
        <v>292</v>
      </c>
      <c r="AM25" s="66" t="s">
        <v>293</v>
      </c>
      <c r="AN25" s="66" t="s">
        <v>294</v>
      </c>
      <c r="AO25" s="66" t="s">
        <v>295</v>
      </c>
      <c r="AQ25" s="66"/>
      <c r="AR25" s="66" t="s">
        <v>291</v>
      </c>
      <c r="AS25" s="66" t="s">
        <v>292</v>
      </c>
      <c r="AT25" s="66" t="s">
        <v>293</v>
      </c>
      <c r="AU25" s="66" t="s">
        <v>294</v>
      </c>
      <c r="AV25" s="66" t="s">
        <v>295</v>
      </c>
      <c r="AX25" s="66"/>
      <c r="AY25" s="66" t="s">
        <v>291</v>
      </c>
      <c r="AZ25" s="66" t="s">
        <v>292</v>
      </c>
      <c r="BA25" s="66" t="s">
        <v>293</v>
      </c>
      <c r="BB25" s="66" t="s">
        <v>294</v>
      </c>
      <c r="BC25" s="66" t="s">
        <v>295</v>
      </c>
      <c r="BE25" s="66"/>
      <c r="BF25" s="66" t="s">
        <v>291</v>
      </c>
      <c r="BG25" s="66" t="s">
        <v>292</v>
      </c>
      <c r="BH25" s="66" t="s">
        <v>293</v>
      </c>
      <c r="BI25" s="66" t="s">
        <v>294</v>
      </c>
      <c r="BJ25" s="66" t="s">
        <v>295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102.4479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0.81814629999999999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1.019552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6.1336449999999996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0.93910099999999996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330.01780000000002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4.5454129999999999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2.2355928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4.4109100000000003</v>
      </c>
    </row>
    <row r="33" spans="1:68" x14ac:dyDescent="0.4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291</v>
      </c>
      <c r="C35" s="66" t="s">
        <v>292</v>
      </c>
      <c r="D35" s="66" t="s">
        <v>293</v>
      </c>
      <c r="E35" s="66" t="s">
        <v>294</v>
      </c>
      <c r="F35" s="66" t="s">
        <v>295</v>
      </c>
      <c r="H35" s="66"/>
      <c r="I35" s="66" t="s">
        <v>291</v>
      </c>
      <c r="J35" s="66" t="s">
        <v>292</v>
      </c>
      <c r="K35" s="66" t="s">
        <v>293</v>
      </c>
      <c r="L35" s="66" t="s">
        <v>294</v>
      </c>
      <c r="M35" s="66" t="s">
        <v>295</v>
      </c>
      <c r="O35" s="66"/>
      <c r="P35" s="66" t="s">
        <v>291</v>
      </c>
      <c r="Q35" s="66" t="s">
        <v>292</v>
      </c>
      <c r="R35" s="66" t="s">
        <v>293</v>
      </c>
      <c r="S35" s="66" t="s">
        <v>294</v>
      </c>
      <c r="T35" s="66" t="s">
        <v>295</v>
      </c>
      <c r="V35" s="66"/>
      <c r="W35" s="66" t="s">
        <v>291</v>
      </c>
      <c r="X35" s="66" t="s">
        <v>292</v>
      </c>
      <c r="Y35" s="66" t="s">
        <v>293</v>
      </c>
      <c r="Z35" s="66" t="s">
        <v>294</v>
      </c>
      <c r="AA35" s="66" t="s">
        <v>295</v>
      </c>
      <c r="AC35" s="66"/>
      <c r="AD35" s="66" t="s">
        <v>291</v>
      </c>
      <c r="AE35" s="66" t="s">
        <v>292</v>
      </c>
      <c r="AF35" s="66" t="s">
        <v>293</v>
      </c>
      <c r="AG35" s="66" t="s">
        <v>294</v>
      </c>
      <c r="AH35" s="66" t="s">
        <v>295</v>
      </c>
      <c r="AJ35" s="66"/>
      <c r="AK35" s="66" t="s">
        <v>291</v>
      </c>
      <c r="AL35" s="66" t="s">
        <v>292</v>
      </c>
      <c r="AM35" s="66" t="s">
        <v>293</v>
      </c>
      <c r="AN35" s="66" t="s">
        <v>294</v>
      </c>
      <c r="AO35" s="66" t="s">
        <v>295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384.68151999999998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620.09749999999997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2767.6475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1824.5182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240.95665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65.405106000000004</v>
      </c>
    </row>
    <row r="43" spans="1:68" x14ac:dyDescent="0.4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291</v>
      </c>
      <c r="C45" s="66" t="s">
        <v>292</v>
      </c>
      <c r="D45" s="66" t="s">
        <v>293</v>
      </c>
      <c r="E45" s="66" t="s">
        <v>294</v>
      </c>
      <c r="F45" s="66" t="s">
        <v>295</v>
      </c>
      <c r="H45" s="66"/>
      <c r="I45" s="66" t="s">
        <v>291</v>
      </c>
      <c r="J45" s="66" t="s">
        <v>292</v>
      </c>
      <c r="K45" s="66" t="s">
        <v>293</v>
      </c>
      <c r="L45" s="66" t="s">
        <v>294</v>
      </c>
      <c r="M45" s="66" t="s">
        <v>295</v>
      </c>
      <c r="O45" s="66"/>
      <c r="P45" s="66" t="s">
        <v>291</v>
      </c>
      <c r="Q45" s="66" t="s">
        <v>292</v>
      </c>
      <c r="R45" s="66" t="s">
        <v>293</v>
      </c>
      <c r="S45" s="66" t="s">
        <v>294</v>
      </c>
      <c r="T45" s="66" t="s">
        <v>295</v>
      </c>
      <c r="V45" s="66"/>
      <c r="W45" s="66" t="s">
        <v>291</v>
      </c>
      <c r="X45" s="66" t="s">
        <v>292</v>
      </c>
      <c r="Y45" s="66" t="s">
        <v>293</v>
      </c>
      <c r="Z45" s="66" t="s">
        <v>294</v>
      </c>
      <c r="AA45" s="66" t="s">
        <v>295</v>
      </c>
      <c r="AC45" s="66"/>
      <c r="AD45" s="66" t="s">
        <v>291</v>
      </c>
      <c r="AE45" s="66" t="s">
        <v>292</v>
      </c>
      <c r="AF45" s="66" t="s">
        <v>293</v>
      </c>
      <c r="AG45" s="66" t="s">
        <v>294</v>
      </c>
      <c r="AH45" s="66" t="s">
        <v>295</v>
      </c>
      <c r="AJ45" s="66"/>
      <c r="AK45" s="66" t="s">
        <v>291</v>
      </c>
      <c r="AL45" s="66" t="s">
        <v>292</v>
      </c>
      <c r="AM45" s="66" t="s">
        <v>293</v>
      </c>
      <c r="AN45" s="66" t="s">
        <v>294</v>
      </c>
      <c r="AO45" s="66" t="s">
        <v>295</v>
      </c>
      <c r="AQ45" s="66"/>
      <c r="AR45" s="66" t="s">
        <v>291</v>
      </c>
      <c r="AS45" s="66" t="s">
        <v>292</v>
      </c>
      <c r="AT45" s="66" t="s">
        <v>293</v>
      </c>
      <c r="AU45" s="66" t="s">
        <v>294</v>
      </c>
      <c r="AV45" s="66" t="s">
        <v>295</v>
      </c>
      <c r="AX45" s="66"/>
      <c r="AY45" s="66" t="s">
        <v>291</v>
      </c>
      <c r="AZ45" s="66" t="s">
        <v>292</v>
      </c>
      <c r="BA45" s="66" t="s">
        <v>293</v>
      </c>
      <c r="BB45" s="66" t="s">
        <v>294</v>
      </c>
      <c r="BC45" s="66" t="s">
        <v>295</v>
      </c>
      <c r="BE45" s="66"/>
      <c r="BF45" s="66" t="s">
        <v>291</v>
      </c>
      <c r="BG45" s="66" t="s">
        <v>292</v>
      </c>
      <c r="BH45" s="66" t="s">
        <v>293</v>
      </c>
      <c r="BI45" s="66" t="s">
        <v>294</v>
      </c>
      <c r="BJ45" s="66" t="s">
        <v>295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6.4228420000000002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4.7028239999999997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449.41719999999998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1.9448478E-3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1.7792224000000001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97.827539999999999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36.452903999999997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339</v>
      </c>
      <c r="B2" s="62" t="s">
        <v>340</v>
      </c>
      <c r="C2" s="62" t="s">
        <v>341</v>
      </c>
      <c r="D2" s="62">
        <v>64</v>
      </c>
      <c r="E2" s="62">
        <v>849.50139999999999</v>
      </c>
      <c r="F2" s="62">
        <v>141.82658000000001</v>
      </c>
      <c r="G2" s="62">
        <v>18.907879000000001</v>
      </c>
      <c r="H2" s="62">
        <v>7.5481540000000003</v>
      </c>
      <c r="I2" s="62">
        <v>11.359724999999999</v>
      </c>
      <c r="J2" s="62">
        <v>29.900310000000001</v>
      </c>
      <c r="K2" s="62">
        <v>15.576542</v>
      </c>
      <c r="L2" s="62">
        <v>14.323769</v>
      </c>
      <c r="M2" s="62">
        <v>15.10374</v>
      </c>
      <c r="N2" s="62">
        <v>1.9345713</v>
      </c>
      <c r="O2" s="62">
        <v>9.4272519999999993</v>
      </c>
      <c r="P2" s="62">
        <v>541.29736000000003</v>
      </c>
      <c r="Q2" s="62">
        <v>13.170156499999999</v>
      </c>
      <c r="R2" s="62">
        <v>322.24957000000001</v>
      </c>
      <c r="S2" s="62">
        <v>113.10129499999999</v>
      </c>
      <c r="T2" s="62">
        <v>2509.7795000000001</v>
      </c>
      <c r="U2" s="62">
        <v>3.0984337000000002</v>
      </c>
      <c r="V2" s="62">
        <v>9.1480370000000004</v>
      </c>
      <c r="W2" s="62">
        <v>149.43090000000001</v>
      </c>
      <c r="X2" s="62">
        <v>102.4479</v>
      </c>
      <c r="Y2" s="62">
        <v>0.81814629999999999</v>
      </c>
      <c r="Z2" s="62">
        <v>1.019552</v>
      </c>
      <c r="AA2" s="62">
        <v>6.1336449999999996</v>
      </c>
      <c r="AB2" s="62">
        <v>0.93910099999999996</v>
      </c>
      <c r="AC2" s="62">
        <v>330.01780000000002</v>
      </c>
      <c r="AD2" s="62">
        <v>4.5454129999999999</v>
      </c>
      <c r="AE2" s="62">
        <v>2.2355928</v>
      </c>
      <c r="AF2" s="62">
        <v>4.4109100000000003</v>
      </c>
      <c r="AG2" s="62">
        <v>384.68151999999998</v>
      </c>
      <c r="AH2" s="62">
        <v>110.671364</v>
      </c>
      <c r="AI2" s="62">
        <v>274.01013</v>
      </c>
      <c r="AJ2" s="62">
        <v>620.09749999999997</v>
      </c>
      <c r="AK2" s="62">
        <v>2767.6475</v>
      </c>
      <c r="AL2" s="62">
        <v>240.95665</v>
      </c>
      <c r="AM2" s="62">
        <v>1824.5182</v>
      </c>
      <c r="AN2" s="62">
        <v>65.405106000000004</v>
      </c>
      <c r="AO2" s="62">
        <v>6.4228420000000002</v>
      </c>
      <c r="AP2" s="62">
        <v>4.9934370000000001</v>
      </c>
      <c r="AQ2" s="62">
        <v>1.4294051999999999</v>
      </c>
      <c r="AR2" s="62">
        <v>4.7028239999999997</v>
      </c>
      <c r="AS2" s="62">
        <v>449.41719999999998</v>
      </c>
      <c r="AT2" s="62">
        <v>1.9448478E-3</v>
      </c>
      <c r="AU2" s="62">
        <v>1.7792224000000001</v>
      </c>
      <c r="AV2" s="62">
        <v>97.827539999999999</v>
      </c>
      <c r="AW2" s="62">
        <v>36.452903999999997</v>
      </c>
      <c r="AX2" s="62">
        <v>2.827385E-2</v>
      </c>
      <c r="AY2" s="62">
        <v>0.21629344</v>
      </c>
      <c r="AZ2" s="62">
        <v>212.57283000000001</v>
      </c>
      <c r="BA2" s="62">
        <v>17.789435999999998</v>
      </c>
      <c r="BB2" s="62">
        <v>7.481217</v>
      </c>
      <c r="BC2" s="62">
        <v>5.9971300000000003</v>
      </c>
      <c r="BD2" s="62">
        <v>4.2709311999999997</v>
      </c>
      <c r="BE2" s="62">
        <v>0.20179153999999999</v>
      </c>
      <c r="BF2" s="62">
        <v>1.4220629</v>
      </c>
      <c r="BG2" s="62">
        <v>0</v>
      </c>
      <c r="BH2" s="62">
        <v>5.1040000000000002E-2</v>
      </c>
      <c r="BI2" s="62">
        <v>3.8437609999999997E-2</v>
      </c>
      <c r="BJ2" s="62">
        <v>0.115263775</v>
      </c>
      <c r="BK2" s="62">
        <v>0</v>
      </c>
      <c r="BL2" s="62">
        <v>0.28810126000000003</v>
      </c>
      <c r="BM2" s="62">
        <v>2.3496674999999998</v>
      </c>
      <c r="BN2" s="62">
        <v>0.60320010000000002</v>
      </c>
      <c r="BO2" s="62">
        <v>35.954599999999999</v>
      </c>
      <c r="BP2" s="62">
        <v>6.2226295</v>
      </c>
      <c r="BQ2" s="62">
        <v>13.194100000000001</v>
      </c>
      <c r="BR2" s="62">
        <v>43.206271999999998</v>
      </c>
      <c r="BS2" s="62">
        <v>12.99127</v>
      </c>
      <c r="BT2" s="62">
        <v>6.8964242999999996</v>
      </c>
      <c r="BU2" s="62">
        <v>2.8566362000000001E-3</v>
      </c>
      <c r="BV2" s="62">
        <v>9.5700520000000008E-3</v>
      </c>
      <c r="BW2" s="62">
        <v>0.47200926999999998</v>
      </c>
      <c r="BX2" s="62">
        <v>0.56069714000000004</v>
      </c>
      <c r="BY2" s="62">
        <v>7.6342339999999995E-2</v>
      </c>
      <c r="BZ2" s="62">
        <v>1.3304373E-3</v>
      </c>
      <c r="CA2" s="62">
        <v>0.66492180000000001</v>
      </c>
      <c r="CB2" s="62">
        <v>8.0219030000000004E-3</v>
      </c>
      <c r="CC2" s="62">
        <v>0.13507216999999999</v>
      </c>
      <c r="CD2" s="62">
        <v>0.20107146000000001</v>
      </c>
      <c r="CE2" s="62">
        <v>2.2153536000000001E-2</v>
      </c>
      <c r="CF2" s="62">
        <v>1.9697644E-2</v>
      </c>
      <c r="CG2" s="62">
        <v>0</v>
      </c>
      <c r="CH2" s="62">
        <v>7.5598089999999998E-3</v>
      </c>
      <c r="CI2" s="62">
        <v>7.7246405000000002E-8</v>
      </c>
      <c r="CJ2" s="62">
        <v>0.61988019999999999</v>
      </c>
      <c r="CK2" s="62">
        <v>4.0254801999999998E-3</v>
      </c>
      <c r="CL2" s="62">
        <v>0.25825663999999998</v>
      </c>
      <c r="CM2" s="62">
        <v>1.9109016999999999</v>
      </c>
      <c r="CN2" s="62">
        <v>878.91200000000003</v>
      </c>
      <c r="CO2" s="62">
        <v>1589.2863</v>
      </c>
      <c r="CP2" s="62">
        <v>744.73800000000006</v>
      </c>
      <c r="CQ2" s="62">
        <v>351.98003999999997</v>
      </c>
      <c r="CR2" s="62">
        <v>127.545</v>
      </c>
      <c r="CS2" s="62">
        <v>268.29399999999998</v>
      </c>
      <c r="CT2" s="62">
        <v>861.00239999999997</v>
      </c>
      <c r="CU2" s="62">
        <v>568.81899999999996</v>
      </c>
      <c r="CV2" s="62">
        <v>879.65629999999999</v>
      </c>
      <c r="CW2" s="62">
        <v>583.14075000000003</v>
      </c>
      <c r="CX2" s="62">
        <v>159.69828999999999</v>
      </c>
      <c r="CY2" s="62">
        <v>1137.8880999999999</v>
      </c>
      <c r="CZ2" s="62">
        <v>630.86199999999997</v>
      </c>
      <c r="DA2" s="62">
        <v>1081.2916</v>
      </c>
      <c r="DB2" s="62">
        <v>1111.0142000000001</v>
      </c>
      <c r="DC2" s="62">
        <v>1621.9126000000001</v>
      </c>
      <c r="DD2" s="62">
        <v>2880.5349999999999</v>
      </c>
      <c r="DE2" s="62">
        <v>384.26062000000002</v>
      </c>
      <c r="DF2" s="62">
        <v>1677.8153</v>
      </c>
      <c r="DG2" s="62">
        <v>663.62225000000001</v>
      </c>
      <c r="DH2" s="62">
        <v>20.669343999999999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17.789435999999998</v>
      </c>
      <c r="B6">
        <f>BB2</f>
        <v>7.481217</v>
      </c>
      <c r="C6">
        <f>BC2</f>
        <v>5.9971300000000003</v>
      </c>
      <c r="D6">
        <f>BD2</f>
        <v>4.2709311999999997</v>
      </c>
    </row>
    <row r="7" spans="1:113" x14ac:dyDescent="0.4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20402</v>
      </c>
      <c r="C2" s="57">
        <f ca="1">YEAR(TODAY())-YEAR(B2)+IF(TODAY()&gt;=DATE(YEAR(TODAY()),MONTH(B2),DAY(B2)),0,-1)</f>
        <v>64</v>
      </c>
      <c r="E2" s="53">
        <v>154</v>
      </c>
      <c r="F2" s="54" t="s">
        <v>40</v>
      </c>
      <c r="G2" s="53">
        <v>53</v>
      </c>
      <c r="H2" s="52" t="s">
        <v>42</v>
      </c>
      <c r="I2" s="73">
        <f>ROUND(G3/E3^2,1)</f>
        <v>22.3</v>
      </c>
    </row>
    <row r="3" spans="1:9" x14ac:dyDescent="0.4">
      <c r="E3" s="52">
        <f>E2/100</f>
        <v>1.54</v>
      </c>
      <c r="F3" s="52" t="s">
        <v>41</v>
      </c>
      <c r="G3" s="52">
        <f>G2</f>
        <v>53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김명숙, ID : H1900097)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14:36:05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43790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64</v>
      </c>
      <c r="G12" s="152"/>
      <c r="H12" s="152"/>
      <c r="I12" s="152"/>
      <c r="K12" s="123">
        <f>'개인정보 및 신체계측 입력'!E2</f>
        <v>154</v>
      </c>
      <c r="L12" s="124"/>
      <c r="M12" s="117">
        <f>'개인정보 및 신체계측 입력'!G2</f>
        <v>53</v>
      </c>
      <c r="N12" s="118"/>
      <c r="O12" s="113" t="s">
        <v>272</v>
      </c>
      <c r="P12" s="107"/>
      <c r="Q12" s="110">
        <f>'개인정보 및 신체계측 입력'!I2</f>
        <v>22.3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김명숙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74.397000000000006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9.9179999999999993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15.685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0.6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14.7</v>
      </c>
      <c r="L72" s="37" t="s">
        <v>54</v>
      </c>
      <c r="M72" s="37">
        <f>ROUND('DRIs DATA'!K8,1)</f>
        <v>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42.97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76.23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102.45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62.61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48.09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184.51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64.23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2020-03-12T06:09:21Z</dcterms:modified>
</cp:coreProperties>
</file>