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<sst xmlns="http://schemas.openxmlformats.org/spreadsheetml/2006/main" count="692" uniqueCount="346">
  <si>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</si>
  <si>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</si>
  <si>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</si>
  <si>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</si>
  <si>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</si>
  <si>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</si>
  <si>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</si>
  <si>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</si>
  <si>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</si>
  <si>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</si>
  <si>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</si>
  <si>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</si>
  <si>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</si>
  <si>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</si>
  <si>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</si>
  <si>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</si>
  <si>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</si>
  <si>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</si>
  <si>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</si>
  <si>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</si>
  <si>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</si>
  <si>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</si>
  <si>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</si>
  <si>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</si>
  <si>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</si>
  <si>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</si>
  <si>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</si>
  <si>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</si>
  <si>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</si>
  <si>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</si>
  <si>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</si>
  <si>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</si>
  <si>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</si>
  <si>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</si>
  <si>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</si>
  <si>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</si>
  <si>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</si>
  <si>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</si>
  <si>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</si>
  <si>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</si>
  <si>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</si>
  <si>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</si>
  <si>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</si>
  <si>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</si>
  <si>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</si>
  <si>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</si>
  <si>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</si>
  <si>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</si>
  <si>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</si>
  <si>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</si>
  <si>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</si>
  <si>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</si>
  <si>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</si>
  <si>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</si>
  <si>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</si>
  <si>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</si>
  <si>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</si>
  <si>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</si>
  <si>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</si>
  <si>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</si>
  <si>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</si>
  <si>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</si>
  <si>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</si>
  <si>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</si>
  <si>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</si>
  <si>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</si>
  <si>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</si>
  <si>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</si>
  <si>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</si>
  <si>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</si>
  <si>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</si>
  <si>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</si>
  <si>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</si>
  <si>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</si>
  <si>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</si>
  <si>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</si>
  <si>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</si>
  <si>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</si>
  <si>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</si>
  <si>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</si>
  <si>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</si>
  <si>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</si>
  <si>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</si>
  <si>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</si>
  <si>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</si>
  <si>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</si>
  <si>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</si>
  <si>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</si>
  <si>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</si>
  <si>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</si>
  <si>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</si>
  <si>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</si>
  <si>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</si>
  <si>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</si>
  <si>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</si>
  <si>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</si>
  <si>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</si>
  <si>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</si>
  <si>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</si>
  <si>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</si>
  <si>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</si>
  <si>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</si>
  <si>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</si>
  <si>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</si>
  <si>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</si>
  <si>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</si>
  <si>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</si>
  <si>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</si>
  <si>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</si>
  <si>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</si>
  <si>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</si>
  <si>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</si>
  <si>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</si>
  <si>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</si>
  <si>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</si>
  <si>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</si>
  <si>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</si>
  <si>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</si>
  <si>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</si>
  <si>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</si>
  <si>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</si>
  <si>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</si>
  <si>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</si>
  <si>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</si>
  <si>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</si>
  <si>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</si>
  <si>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</si>
  <si>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</si>
  <si>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</si>
  <si>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</si>
  <si>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</si>
  <si>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</si>
  <si>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</si>
  <si>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</si>
  <si>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</si>
  <si>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</si>
  <si>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</si>
  <si>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</si>
  <si>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</si>
  <si>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</si>
  <si>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</si>
  <si>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</si>
  <si>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</si>
  <si>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</si>
  <si>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</si>
  <si>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</si>
  <si>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</si>
  <si>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</si>
  <si>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</si>
  <si>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</si>
  <si>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</si>
  <si>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</si>
  <si>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</si>
  <si>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</si>
  <si>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</si>
  <si>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</si>
  <si>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</si>
  <si>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</si>
  <si>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</si>
  <si>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</si>
  <si>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</si>
  <si>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</si>
  <si>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</si>
  <si>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</si>
  <si>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</si>
  <si>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</si>
  <si>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</si>
  <si>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</si>
  <si>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</si>
  <si>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</si>
  <si>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</si>
  <si>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</si>
  <si>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</si>
  <si>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</si>
  <si>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</si>
  <si>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</si>
  <si>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</si>
  <si>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</si>
  <si>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</si>
  <si>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</si>
  <si>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</si>
  <si>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</si>
  <si>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</si>
  <si>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</si>
  <si>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</si>
  <si>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</si>
  <si>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</si>
  <si>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</si>
  <si>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</si>
  <si>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</si>
  <si>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</si>
  <si>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</si>
  <si>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</si>
  <si>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</si>
  <si>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</si>
  <si>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</si>
  <si>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</si>
  <si>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</si>
  <si>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</si>
  <si>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</si>
  <si>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</si>
  <si>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</si>
  <si>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</si>
  <si>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</si>
  <si>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</si>
  <si>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</si>
  <si>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</si>
  <si>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</si>
  <si>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</si>
  <si>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</si>
  <si>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</si>
  <si>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</si>
  <si>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</si>
  <si>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</si>
  <si>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</si>
  <si>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</si>
  <si>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</si>
  <si>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</si>
  <si>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</si>
  <si>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</si>
  <si>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</si>
  <si>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</si>
  <si>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</si>
  <si>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</si>
  <si>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</si>
  <si>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</si>
  <si>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</si>
  <si>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</si>
  <si>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</si>
  <si>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</si>
  <si>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</si>
  <si>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</si>
  <si>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</si>
  <si>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</si>
  <si>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</si>
  <si>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</si>
  <si>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</si>
  <si>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</si>
  <si>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</si>
  <si>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</si>
  <si>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</si>
  <si>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</si>
  <si>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</si>
  <si>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</si>
  <si>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</si>
  <si>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</si>
  <si>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</si>
  <si>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</si>
  <si>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</si>
  <si>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</si>
  <si>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</si>
  <si>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</si>
  <si>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</si>
  <si>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</si>
  <si>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</si>
  <si>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</si>
  <si>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</si>
  <si>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</si>
  <si>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</si>
  <si>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</si>
  <si>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</si>
  <si>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</si>
  <si>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</si>
  <si>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</si>
  <si>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</si>
  <si>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</si>
  <si>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</si>
  <si>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</si>
  <si>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</si>
  <si>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</si>
  <si>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</si>
  <si>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</si>
  <si>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</si>
  <si>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</si>
  <si>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</si>
  <si>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</si>
  <si>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</si>
  <si>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</si>
  <si>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</si>
  <si>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</si>
  <si>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</si>
  <si>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</si>
  <si>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</si>
  <si>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</si>
  <si>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</si>
  <si>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</si>
  <si>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</si>
  <si>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</si>
  <si>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</si>
  <si>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</si>
  <si>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</si>
  <si>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</si>
  <si>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</si>
  <si>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</si>
  <si>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</si>
  <si>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</si>
  <si>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</si>
  <si>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</si>
  <si>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</si>
  <si>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</si>
  <si>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</si>
  <si>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</si>
  <si>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</si>
  <si>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</si>
  <si>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</si>
  <si>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</si>
  <si>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</si>
  <si>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(설문지 : FFQ 95문항 설문지, 사용자 : 노민자, ID : H1900099)</t>
  </si>
  <si>
    <t>2020년 03월 12일 14:34:05</t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</si>
  <si>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</si>
  <si>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</si>
  <si>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</si>
  <si>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</si>
  <si>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</si>
  <si>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</si>
  <si>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</si>
  <si>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</si>
  <si>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</si>
  <si>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</si>
  <si>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</si>
  <si>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</si>
  <si>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</si>
  <si>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</si>
  <si>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</si>
  <si>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</si>
  <si>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</si>
  <si>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</si>
  <si>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</si>
  <si>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</si>
  <si>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</si>
  <si>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</si>
  <si>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</si>
  <si>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</si>
  <si>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</si>
  <si>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</si>
  <si>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</si>
  <si>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</si>
  <si>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</si>
  <si>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</si>
  <si>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</si>
  <si>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</si>
  <si>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</si>
  <si>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</si>
  <si>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H1900099</t>
  </si>
  <si>
    <t>노민자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</si>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</sst>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43.664245999999999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842424"/>
        <c:axId val="120842816"/>
      </c:barChart>
      <c:catAx>
        <c:axId val="1208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42816"/>
        <c:crosses val="autoZero"/>
        <c:auto val="1"/>
        <c:lblAlgn val="ctr"/>
        <c:lblOffset val="100"/>
        <c:noMultiLvlLbl val="0"/>
      </c:catAx>
      <c:valAx>
        <c:axId val="12084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8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2.0054128000000002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30368"/>
        <c:axId val="375128016"/>
      </c:barChart>
      <c:catAx>
        <c:axId val="3751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8016"/>
        <c:crosses val="autoZero"/>
        <c:auto val="1"/>
        <c:lblAlgn val="ctr"/>
        <c:lblOffset val="100"/>
        <c:noMultiLvlLbl val="0"/>
      </c:catAx>
      <c:valAx>
        <c:axId val="37512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0.63049770000000005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7232"/>
        <c:axId val="375127624"/>
      </c:barChart>
      <c:catAx>
        <c:axId val="3751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7624"/>
        <c:crosses val="autoZero"/>
        <c:auto val="1"/>
        <c:lblAlgn val="ctr"/>
        <c:lblOffset val="100"/>
        <c:noMultiLvlLbl val="0"/>
      </c:catAx>
      <c:valAx>
        <c:axId val="37512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822.35410000000002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32328"/>
        <c:axId val="375129584"/>
      </c:barChart>
      <c:catAx>
        <c:axId val="37513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9584"/>
        <c:crosses val="autoZero"/>
        <c:auto val="1"/>
        <c:lblAlgn val="ctr"/>
        <c:lblOffset val="100"/>
        <c:noMultiLvlLbl val="0"/>
      </c:catAx>
      <c:valAx>
        <c:axId val="37512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3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2515.971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31544"/>
        <c:axId val="375129976"/>
      </c:barChart>
      <c:catAx>
        <c:axId val="37513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9976"/>
        <c:crosses val="autoZero"/>
        <c:auto val="1"/>
        <c:lblAlgn val="ctr"/>
        <c:lblOffset val="100"/>
        <c:noMultiLvlLbl val="0"/>
      </c:catAx>
      <c:valAx>
        <c:axId val="375129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3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34.158115000000002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448"/>
        <c:axId val="361659056"/>
      </c:barChart>
      <c:catAx>
        <c:axId val="36165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9056"/>
        <c:crosses val="autoZero"/>
        <c:auto val="1"/>
        <c:lblAlgn val="ctr"/>
        <c:lblOffset val="100"/>
        <c:noMultiLvlLbl val="0"/>
      </c:catAx>
      <c:valAx>
        <c:axId val="36165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99.269630000000006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61016"/>
        <c:axId val="361660232"/>
      </c:barChart>
      <c:catAx>
        <c:axId val="36166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0232"/>
        <c:crosses val="autoZero"/>
        <c:auto val="1"/>
        <c:lblAlgn val="ctr"/>
        <c:lblOffset val="100"/>
        <c:noMultiLvlLbl val="0"/>
      </c:catAx>
      <c:valAx>
        <c:axId val="36166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6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6.812538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5136"/>
        <c:axId val="361655920"/>
      </c:barChart>
      <c:catAx>
        <c:axId val="36165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5920"/>
        <c:crosses val="autoZero"/>
        <c:auto val="1"/>
        <c:lblAlgn val="ctr"/>
        <c:lblOffset val="100"/>
        <c:noMultiLvlLbl val="0"/>
      </c:catAx>
      <c:valAx>
        <c:axId val="361655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638.35050000000001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7880"/>
        <c:axId val="361658664"/>
      </c:barChart>
      <c:catAx>
        <c:axId val="36165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8664"/>
        <c:crosses val="autoZero"/>
        <c:auto val="1"/>
        <c:lblAlgn val="ctr"/>
        <c:lblOffset val="100"/>
        <c:noMultiLvlLbl val="0"/>
      </c:catAx>
      <c:valAx>
        <c:axId val="361658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1.1183227E-2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8264"/>
        <c:axId val="297576696"/>
      </c:barChart>
      <c:catAx>
        <c:axId val="29757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6696"/>
        <c:crosses val="autoZero"/>
        <c:auto val="1"/>
        <c:lblAlgn val="ctr"/>
        <c:lblOffset val="100"/>
        <c:noMultiLvlLbl val="0"/>
      </c:catAx>
      <c:valAx>
        <c:axId val="29757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2.9912557999999998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5912"/>
        <c:axId val="297577088"/>
      </c:barChart>
      <c:catAx>
        <c:axId val="2975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7088"/>
        <c:crosses val="autoZero"/>
        <c:auto val="1"/>
        <c:lblAlgn val="ctr"/>
        <c:lblOffset val="100"/>
        <c:noMultiLvlLbl val="0"/>
      </c:catAx>
      <c:valAx>
        <c:axId val="297577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17.32358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845168"/>
        <c:axId val="120848304"/>
      </c:barChart>
      <c:catAx>
        <c:axId val="12084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48304"/>
        <c:crosses val="autoZero"/>
        <c:auto val="1"/>
        <c:lblAlgn val="ctr"/>
        <c:lblOffset val="100"/>
        <c:noMultiLvlLbl val="0"/>
      </c:catAx>
      <c:valAx>
        <c:axId val="12084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84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89.705010000000001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6304"/>
        <c:axId val="297875120"/>
      </c:barChart>
      <c:catAx>
        <c:axId val="29757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120"/>
        <c:crosses val="autoZero"/>
        <c:auto val="1"/>
        <c:lblAlgn val="ctr"/>
        <c:lblOffset val="100"/>
        <c:noMultiLvlLbl val="0"/>
      </c:catAx>
      <c:valAx>
        <c:axId val="29787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61.765456999999998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5904"/>
        <c:axId val="297873944"/>
      </c:barChart>
      <c:catAx>
        <c:axId val="29787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3944"/>
        <c:crosses val="autoZero"/>
        <c:auto val="1"/>
        <c:lblAlgn val="ctr"/>
        <c:lblOffset val="100"/>
        <c:noMultiLvlLbl val="0"/>
      </c:catAx>
      <c:valAx>
        <c:axId val="29787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4.5350000000000001</c:v>
                </c:pt>
                <c:pt idx="1">
                  <c:v>10.397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7874336"/>
        <c:axId val="297875512"/>
      </c:barChart>
      <c:catAx>
        <c:axId val="2978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512"/>
        <c:crosses val="autoZero"/>
        <c:auto val="1"/>
        <c:lblAlgn val="ctr"/>
        <c:lblOffset val="100"/>
        <c:noMultiLvlLbl val="0"/>
      </c:catAx>
      <c:valAx>
        <c:axId val="29787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5.9919266999999996</c:v>
                </c:pt>
                <c:pt idx="1">
                  <c:v>7.8293495000000002</c:v>
                </c:pt>
                <c:pt idx="2">
                  <c:v>7.1118207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249.63839999999999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6296"/>
        <c:axId val="296201176"/>
      </c:barChart>
      <c:catAx>
        <c:axId val="29787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201176"/>
        <c:crosses val="autoZero"/>
        <c:auto val="1"/>
        <c:lblAlgn val="ctr"/>
        <c:lblOffset val="100"/>
        <c:noMultiLvlLbl val="0"/>
      </c:catAx>
      <c:valAx>
        <c:axId val="29620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12.542560999999999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199216"/>
        <c:axId val="296200000"/>
      </c:barChart>
      <c:catAx>
        <c:axId val="29619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200000"/>
        <c:crosses val="autoZero"/>
        <c:auto val="1"/>
        <c:lblAlgn val="ctr"/>
        <c:lblOffset val="100"/>
        <c:noMultiLvlLbl val="0"/>
      </c:catAx>
      <c:valAx>
        <c:axId val="2962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80.825000000000003</c:v>
                </c:pt>
                <c:pt idx="1">
                  <c:v>6.077</c:v>
                </c:pt>
                <c:pt idx="2">
                  <c:v>13.097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6198432"/>
        <c:axId val="296200392"/>
      </c:barChart>
      <c:catAx>
        <c:axId val="2961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200392"/>
        <c:crosses val="autoZero"/>
        <c:auto val="1"/>
        <c:lblAlgn val="ctr"/>
        <c:lblOffset val="100"/>
        <c:noMultiLvlLbl val="0"/>
      </c:catAx>
      <c:valAx>
        <c:axId val="29620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1451.0840000000001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144"/>
        <c:axId val="294717968"/>
      </c:barChart>
      <c:catAx>
        <c:axId val="29471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7968"/>
        <c:crosses val="autoZero"/>
        <c:auto val="1"/>
        <c:lblAlgn val="ctr"/>
        <c:lblOffset val="100"/>
        <c:noMultiLvlLbl val="0"/>
      </c:catAx>
      <c:valAx>
        <c:axId val="294717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98.232889999999998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8360"/>
        <c:axId val="294720320"/>
      </c:barChart>
      <c:catAx>
        <c:axId val="29471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20320"/>
        <c:crosses val="autoZero"/>
        <c:auto val="1"/>
        <c:lblAlgn val="ctr"/>
        <c:lblOffset val="100"/>
        <c:noMultiLvlLbl val="0"/>
      </c:catAx>
      <c:valAx>
        <c:axId val="29472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259.46886999999998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7184"/>
        <c:axId val="294718752"/>
      </c:barChart>
      <c:catAx>
        <c:axId val="29471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8752"/>
        <c:crosses val="autoZero"/>
        <c:auto val="1"/>
        <c:lblAlgn val="ctr"/>
        <c:lblOffset val="100"/>
        <c:noMultiLvlLbl val="0"/>
      </c:catAx>
      <c:valAx>
        <c:axId val="29471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2.4292877000000002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843600"/>
        <c:axId val="369367016"/>
      </c:barChart>
      <c:catAx>
        <c:axId val="1208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7016"/>
        <c:crosses val="autoZero"/>
        <c:auto val="1"/>
        <c:lblAlgn val="ctr"/>
        <c:lblOffset val="100"/>
        <c:noMultiLvlLbl val="0"/>
      </c:catAx>
      <c:valAx>
        <c:axId val="36936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84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2742.1723999999999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40080"/>
        <c:axId val="360141648"/>
      </c:barChart>
      <c:catAx>
        <c:axId val="3601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41648"/>
        <c:crosses val="autoZero"/>
        <c:auto val="1"/>
        <c:lblAlgn val="ctr"/>
        <c:lblOffset val="100"/>
        <c:noMultiLvlLbl val="0"/>
      </c:catAx>
      <c:valAx>
        <c:axId val="3601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8.9582479999999993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8904"/>
        <c:axId val="360139296"/>
      </c:barChart>
      <c:catAx>
        <c:axId val="3601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9296"/>
        <c:crosses val="autoZero"/>
        <c:auto val="1"/>
        <c:lblAlgn val="ctr"/>
        <c:lblOffset val="100"/>
        <c:noMultiLvlLbl val="0"/>
      </c:catAx>
      <c:valAx>
        <c:axId val="3601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1.5128146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4784"/>
        <c:axId val="117684000"/>
      </c:barChart>
      <c:catAx>
        <c:axId val="1176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4000"/>
        <c:crosses val="autoZero"/>
        <c:auto val="1"/>
        <c:lblAlgn val="ctr"/>
        <c:lblOffset val="100"/>
        <c:noMultiLvlLbl val="0"/>
      </c:catAx>
      <c:valAx>
        <c:axId val="11768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156.99701999999999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3096"/>
        <c:axId val="369365056"/>
      </c:barChart>
      <c:catAx>
        <c:axId val="36936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5056"/>
        <c:crosses val="autoZero"/>
        <c:auto val="1"/>
        <c:lblAlgn val="ctr"/>
        <c:lblOffset val="100"/>
        <c:noMultiLvlLbl val="0"/>
      </c:catAx>
      <c:valAx>
        <c:axId val="3693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0.87201110000000004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2312"/>
        <c:axId val="369367408"/>
      </c:barChart>
      <c:catAx>
        <c:axId val="36936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7408"/>
        <c:crosses val="autoZero"/>
        <c:auto val="1"/>
        <c:lblAlgn val="ctr"/>
        <c:lblOffset val="100"/>
        <c:noMultiLvlLbl val="0"/>
      </c:catAx>
      <c:valAx>
        <c:axId val="36936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11.076483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5448"/>
        <c:axId val="369364664"/>
      </c:barChart>
      <c:catAx>
        <c:axId val="36936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4664"/>
        <c:crosses val="autoZero"/>
        <c:auto val="1"/>
        <c:lblAlgn val="ctr"/>
        <c:lblOffset val="100"/>
        <c:noMultiLvlLbl val="0"/>
      </c:catAx>
      <c:valAx>
        <c:axId val="36936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1.5128146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3488"/>
        <c:axId val="369366232"/>
      </c:barChart>
      <c:catAx>
        <c:axId val="36936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6232"/>
        <c:crosses val="autoZero"/>
        <c:auto val="1"/>
        <c:lblAlgn val="ctr"/>
        <c:lblOffset val="100"/>
        <c:noMultiLvlLbl val="0"/>
      </c:catAx>
      <c:valAx>
        <c:axId val="36936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330.69499999999999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7800"/>
        <c:axId val="369366624"/>
      </c:barChart>
      <c:catAx>
        <c:axId val="36936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6624"/>
        <c:crosses val="autoZero"/>
        <c:auto val="1"/>
        <c:lblAlgn val="ctr"/>
        <c:lblOffset val="100"/>
        <c:noMultiLvlLbl val="0"/>
      </c:catAx>
      <c:valAx>
        <c:axId val="36936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6.0888330000000002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6056"/>
        <c:axId val="375129192"/>
      </c:barChart>
      <c:catAx>
        <c:axId val="37512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9192"/>
        <c:crosses val="autoZero"/>
        <c:auto val="1"/>
        <c:lblAlgn val="ctr"/>
        <c:lblOffset val="100"/>
        <c:noMultiLvlLbl val="0"/>
      </c:catAx>
      <c:valAx>
        <c:axId val="37512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노민자, ID : H1900099)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14:34:05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1451.0840000000001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43.664245999999999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17.32358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80.825000000000003</v>
      </c>
      <c r="G8" s="60">
        <f>'DRIs DATA 입력'!G8</f>
        <v>6.077</v>
      </c>
      <c r="H8" s="60">
        <f>'DRIs DATA 입력'!H8</f>
        <v>13.097</v>
      </c>
      <c r="I8" s="47"/>
      <c r="J8" s="60" t="s">
        <v>217</v>
      </c>
      <c r="K8" s="60">
        <f>'DRIs DATA 입력'!K8</f>
        <v>4.5350000000000001</v>
      </c>
      <c r="L8" s="60">
        <f>'DRIs DATA 입력'!L8</f>
        <v>10.397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249.63839999999999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12.542560999999999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2.4292877000000002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156.99701999999999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98.232889999999998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1.0275329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0.87201110000000004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11.076483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1.5128146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330.69499999999999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6.0888330000000002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2.0054128000000002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0.63049770000000005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259.46886999999998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822.35410000000002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2742.1723999999999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2515.971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34.158115000000002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99.269630000000006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8.9582479999999993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6.812538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638.35050000000001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1.1183227E-2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2.9912557999999998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89.705010000000001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61.765456999999998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307</v>
      </c>
      <c r="G1" s="63" t="s">
        <v>277</v>
      </c>
      <c r="H1" s="62" t="s">
        <v>308</v>
      </c>
    </row>
    <row r="3" spans="1:27" x14ac:dyDescent="0.4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 x14ac:dyDescent="0.4">
      <c r="A5" s="66"/>
      <c r="B5" s="66" t="s">
        <v>283</v>
      </c>
      <c r="C5" s="66" t="s">
        <v>309</v>
      </c>
      <c r="E5" s="66"/>
      <c r="F5" s="66" t="s">
        <v>51</v>
      </c>
      <c r="G5" s="66" t="s">
        <v>310</v>
      </c>
      <c r="H5" s="66" t="s">
        <v>311</v>
      </c>
      <c r="J5" s="66"/>
      <c r="K5" s="66" t="s">
        <v>312</v>
      </c>
      <c r="L5" s="66" t="s">
        <v>313</v>
      </c>
      <c r="N5" s="66"/>
      <c r="O5" s="66" t="s">
        <v>314</v>
      </c>
      <c r="P5" s="66" t="s">
        <v>315</v>
      </c>
      <c r="Q5" s="66" t="s">
        <v>316</v>
      </c>
      <c r="R5" s="66" t="s">
        <v>317</v>
      </c>
      <c r="S5" s="66" t="s">
        <v>318</v>
      </c>
      <c r="U5" s="66"/>
      <c r="V5" s="66" t="s">
        <v>314</v>
      </c>
      <c r="W5" s="66" t="s">
        <v>315</v>
      </c>
      <c r="X5" s="66" t="s">
        <v>316</v>
      </c>
      <c r="Y5" s="66" t="s">
        <v>317</v>
      </c>
      <c r="Z5" s="66" t="s">
        <v>318</v>
      </c>
    </row>
    <row r="6" spans="1:27" x14ac:dyDescent="0.4">
      <c r="A6" s="66" t="s">
        <v>319</v>
      </c>
      <c r="B6" s="66">
        <v>1800</v>
      </c>
      <c r="C6" s="66">
        <v>1451.0840000000001</v>
      </c>
      <c r="E6" s="66" t="s">
        <v>320</v>
      </c>
      <c r="F6" s="66">
        <v>55</v>
      </c>
      <c r="G6" s="66">
        <v>15</v>
      </c>
      <c r="H6" s="66">
        <v>7</v>
      </c>
      <c r="J6" s="66" t="s">
        <v>320</v>
      </c>
      <c r="K6" s="66">
        <v>0.1</v>
      </c>
      <c r="L6" s="66">
        <v>4</v>
      </c>
      <c r="N6" s="66" t="s">
        <v>321</v>
      </c>
      <c r="O6" s="66">
        <v>40</v>
      </c>
      <c r="P6" s="66">
        <v>50</v>
      </c>
      <c r="Q6" s="66">
        <v>0</v>
      </c>
      <c r="R6" s="66">
        <v>0</v>
      </c>
      <c r="S6" s="66">
        <v>43.664245999999999</v>
      </c>
      <c r="U6" s="66" t="s">
        <v>322</v>
      </c>
      <c r="V6" s="66">
        <v>0</v>
      </c>
      <c r="W6" s="66">
        <v>0</v>
      </c>
      <c r="X6" s="66">
        <v>20</v>
      </c>
      <c r="Y6" s="66">
        <v>0</v>
      </c>
      <c r="Z6" s="66">
        <v>17.32358</v>
      </c>
    </row>
    <row r="7" spans="1:27" x14ac:dyDescent="0.4">
      <c r="E7" s="66" t="s">
        <v>323</v>
      </c>
      <c r="F7" s="66">
        <v>65</v>
      </c>
      <c r="G7" s="66">
        <v>30</v>
      </c>
      <c r="H7" s="66">
        <v>20</v>
      </c>
      <c r="J7" s="66" t="s">
        <v>323</v>
      </c>
      <c r="K7" s="66">
        <v>1</v>
      </c>
      <c r="L7" s="66">
        <v>10</v>
      </c>
    </row>
    <row r="8" spans="1:27" x14ac:dyDescent="0.4">
      <c r="E8" s="66" t="s">
        <v>288</v>
      </c>
      <c r="F8" s="66">
        <v>80.825000000000003</v>
      </c>
      <c r="G8" s="66">
        <v>6.077</v>
      </c>
      <c r="H8" s="66">
        <v>13.097</v>
      </c>
      <c r="J8" s="66" t="s">
        <v>288</v>
      </c>
      <c r="K8" s="66">
        <v>4.5350000000000001</v>
      </c>
      <c r="L8" s="66">
        <v>10.397</v>
      </c>
    </row>
    <row r="13" spans="1:27" x14ac:dyDescent="0.4">
      <c r="A13" s="71" t="s">
        <v>289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290</v>
      </c>
      <c r="B14" s="70"/>
      <c r="C14" s="70"/>
      <c r="D14" s="70"/>
      <c r="E14" s="70"/>
      <c r="F14" s="70"/>
      <c r="H14" s="70" t="s">
        <v>291</v>
      </c>
      <c r="I14" s="70"/>
      <c r="J14" s="70"/>
      <c r="K14" s="70"/>
      <c r="L14" s="70"/>
      <c r="M14" s="70"/>
      <c r="O14" s="70" t="s">
        <v>292</v>
      </c>
      <c r="P14" s="70"/>
      <c r="Q14" s="70"/>
      <c r="R14" s="70"/>
      <c r="S14" s="70"/>
      <c r="T14" s="70"/>
      <c r="V14" s="70" t="s">
        <v>293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284</v>
      </c>
      <c r="C15" s="66" t="s">
        <v>285</v>
      </c>
      <c r="D15" s="66" t="s">
        <v>286</v>
      </c>
      <c r="E15" s="66" t="s">
        <v>287</v>
      </c>
      <c r="F15" s="66" t="s">
        <v>309</v>
      </c>
      <c r="H15" s="66"/>
      <c r="I15" s="66" t="s">
        <v>284</v>
      </c>
      <c r="J15" s="66" t="s">
        <v>285</v>
      </c>
      <c r="K15" s="66" t="s">
        <v>286</v>
      </c>
      <c r="L15" s="66" t="s">
        <v>287</v>
      </c>
      <c r="M15" s="66" t="s">
        <v>309</v>
      </c>
      <c r="O15" s="66"/>
      <c r="P15" s="66" t="s">
        <v>284</v>
      </c>
      <c r="Q15" s="66" t="s">
        <v>285</v>
      </c>
      <c r="R15" s="66" t="s">
        <v>286</v>
      </c>
      <c r="S15" s="66" t="s">
        <v>287</v>
      </c>
      <c r="T15" s="66" t="s">
        <v>309</v>
      </c>
      <c r="V15" s="66"/>
      <c r="W15" s="66" t="s">
        <v>284</v>
      </c>
      <c r="X15" s="66" t="s">
        <v>285</v>
      </c>
      <c r="Y15" s="66" t="s">
        <v>286</v>
      </c>
      <c r="Z15" s="66" t="s">
        <v>287</v>
      </c>
      <c r="AA15" s="66" t="s">
        <v>309</v>
      </c>
    </row>
    <row r="16" spans="1:27" x14ac:dyDescent="0.4">
      <c r="A16" s="66" t="s">
        <v>294</v>
      </c>
      <c r="B16" s="66">
        <v>430</v>
      </c>
      <c r="C16" s="66">
        <v>600</v>
      </c>
      <c r="D16" s="66">
        <v>0</v>
      </c>
      <c r="E16" s="66">
        <v>3000</v>
      </c>
      <c r="F16" s="66">
        <v>249.63839999999999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12.542560999999999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2.4292877000000002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156.99701999999999</v>
      </c>
    </row>
    <row r="23" spans="1:62" x14ac:dyDescent="0.4">
      <c r="A23" s="71" t="s">
        <v>295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296</v>
      </c>
      <c r="B24" s="70"/>
      <c r="C24" s="70"/>
      <c r="D24" s="70"/>
      <c r="E24" s="70"/>
      <c r="F24" s="70"/>
      <c r="H24" s="70" t="s">
        <v>297</v>
      </c>
      <c r="I24" s="70"/>
      <c r="J24" s="70"/>
      <c r="K24" s="70"/>
      <c r="L24" s="70"/>
      <c r="M24" s="70"/>
      <c r="O24" s="70" t="s">
        <v>298</v>
      </c>
      <c r="P24" s="70"/>
      <c r="Q24" s="70"/>
      <c r="R24" s="70"/>
      <c r="S24" s="70"/>
      <c r="T24" s="70"/>
      <c r="V24" s="70" t="s">
        <v>299</v>
      </c>
      <c r="W24" s="70"/>
      <c r="X24" s="70"/>
      <c r="Y24" s="70"/>
      <c r="Z24" s="70"/>
      <c r="AA24" s="70"/>
      <c r="AC24" s="70" t="s">
        <v>300</v>
      </c>
      <c r="AD24" s="70"/>
      <c r="AE24" s="70"/>
      <c r="AF24" s="70"/>
      <c r="AG24" s="70"/>
      <c r="AH24" s="70"/>
      <c r="AJ24" s="70" t="s">
        <v>301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303</v>
      </c>
      <c r="AY24" s="70"/>
      <c r="AZ24" s="70"/>
      <c r="BA24" s="70"/>
      <c r="BB24" s="70"/>
      <c r="BC24" s="70"/>
      <c r="BE24" s="70" t="s">
        <v>304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284</v>
      </c>
      <c r="C25" s="66" t="s">
        <v>285</v>
      </c>
      <c r="D25" s="66" t="s">
        <v>286</v>
      </c>
      <c r="E25" s="66" t="s">
        <v>287</v>
      </c>
      <c r="F25" s="66" t="s">
        <v>309</v>
      </c>
      <c r="H25" s="66"/>
      <c r="I25" s="66" t="s">
        <v>284</v>
      </c>
      <c r="J25" s="66" t="s">
        <v>285</v>
      </c>
      <c r="K25" s="66" t="s">
        <v>286</v>
      </c>
      <c r="L25" s="66" t="s">
        <v>287</v>
      </c>
      <c r="M25" s="66" t="s">
        <v>309</v>
      </c>
      <c r="O25" s="66"/>
      <c r="P25" s="66" t="s">
        <v>284</v>
      </c>
      <c r="Q25" s="66" t="s">
        <v>285</v>
      </c>
      <c r="R25" s="66" t="s">
        <v>286</v>
      </c>
      <c r="S25" s="66" t="s">
        <v>287</v>
      </c>
      <c r="T25" s="66" t="s">
        <v>309</v>
      </c>
      <c r="V25" s="66"/>
      <c r="W25" s="66" t="s">
        <v>284</v>
      </c>
      <c r="X25" s="66" t="s">
        <v>285</v>
      </c>
      <c r="Y25" s="66" t="s">
        <v>286</v>
      </c>
      <c r="Z25" s="66" t="s">
        <v>287</v>
      </c>
      <c r="AA25" s="66" t="s">
        <v>309</v>
      </c>
      <c r="AC25" s="66"/>
      <c r="AD25" s="66" t="s">
        <v>284</v>
      </c>
      <c r="AE25" s="66" t="s">
        <v>285</v>
      </c>
      <c r="AF25" s="66" t="s">
        <v>286</v>
      </c>
      <c r="AG25" s="66" t="s">
        <v>287</v>
      </c>
      <c r="AH25" s="66" t="s">
        <v>309</v>
      </c>
      <c r="AJ25" s="66"/>
      <c r="AK25" s="66" t="s">
        <v>284</v>
      </c>
      <c r="AL25" s="66" t="s">
        <v>285</v>
      </c>
      <c r="AM25" s="66" t="s">
        <v>286</v>
      </c>
      <c r="AN25" s="66" t="s">
        <v>287</v>
      </c>
      <c r="AO25" s="66" t="s">
        <v>309</v>
      </c>
      <c r="AQ25" s="66"/>
      <c r="AR25" s="66" t="s">
        <v>284</v>
      </c>
      <c r="AS25" s="66" t="s">
        <v>285</v>
      </c>
      <c r="AT25" s="66" t="s">
        <v>286</v>
      </c>
      <c r="AU25" s="66" t="s">
        <v>287</v>
      </c>
      <c r="AV25" s="66" t="s">
        <v>309</v>
      </c>
      <c r="AX25" s="66"/>
      <c r="AY25" s="66" t="s">
        <v>284</v>
      </c>
      <c r="AZ25" s="66" t="s">
        <v>285</v>
      </c>
      <c r="BA25" s="66" t="s">
        <v>286</v>
      </c>
      <c r="BB25" s="66" t="s">
        <v>287</v>
      </c>
      <c r="BC25" s="66" t="s">
        <v>309</v>
      </c>
      <c r="BE25" s="66"/>
      <c r="BF25" s="66" t="s">
        <v>284</v>
      </c>
      <c r="BG25" s="66" t="s">
        <v>285</v>
      </c>
      <c r="BH25" s="66" t="s">
        <v>286</v>
      </c>
      <c r="BI25" s="66" t="s">
        <v>287</v>
      </c>
      <c r="BJ25" s="66" t="s">
        <v>309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98.232889999999998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1.0275329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0.87201110000000004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11.076483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1.5128146</v>
      </c>
      <c r="AJ26" s="66" t="s">
        <v>305</v>
      </c>
      <c r="AK26" s="66">
        <v>320</v>
      </c>
      <c r="AL26" s="66">
        <v>400</v>
      </c>
      <c r="AM26" s="66">
        <v>0</v>
      </c>
      <c r="AN26" s="66">
        <v>1000</v>
      </c>
      <c r="AO26" s="66">
        <v>330.69499999999999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6.0888330000000002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2.0054128000000002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0.63049770000000005</v>
      </c>
    </row>
    <row r="33" spans="1:68" x14ac:dyDescent="0.4">
      <c r="A33" s="71" t="s">
        <v>306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324</v>
      </c>
      <c r="B34" s="70"/>
      <c r="C34" s="70"/>
      <c r="D34" s="70"/>
      <c r="E34" s="70"/>
      <c r="F34" s="70"/>
      <c r="H34" s="70" t="s">
        <v>325</v>
      </c>
      <c r="I34" s="70"/>
      <c r="J34" s="70"/>
      <c r="K34" s="70"/>
      <c r="L34" s="70"/>
      <c r="M34" s="70"/>
      <c r="O34" s="70" t="s">
        <v>326</v>
      </c>
      <c r="P34" s="70"/>
      <c r="Q34" s="70"/>
      <c r="R34" s="70"/>
      <c r="S34" s="70"/>
      <c r="T34" s="70"/>
      <c r="V34" s="70" t="s">
        <v>327</v>
      </c>
      <c r="W34" s="70"/>
      <c r="X34" s="70"/>
      <c r="Y34" s="70"/>
      <c r="Z34" s="70"/>
      <c r="AA34" s="70"/>
      <c r="AC34" s="70" t="s">
        <v>328</v>
      </c>
      <c r="AD34" s="70"/>
      <c r="AE34" s="70"/>
      <c r="AF34" s="70"/>
      <c r="AG34" s="70"/>
      <c r="AH34" s="70"/>
      <c r="AJ34" s="70" t="s">
        <v>329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314</v>
      </c>
      <c r="C35" s="66" t="s">
        <v>315</v>
      </c>
      <c r="D35" s="66" t="s">
        <v>316</v>
      </c>
      <c r="E35" s="66" t="s">
        <v>317</v>
      </c>
      <c r="F35" s="66" t="s">
        <v>318</v>
      </c>
      <c r="H35" s="66"/>
      <c r="I35" s="66" t="s">
        <v>314</v>
      </c>
      <c r="J35" s="66" t="s">
        <v>315</v>
      </c>
      <c r="K35" s="66" t="s">
        <v>316</v>
      </c>
      <c r="L35" s="66" t="s">
        <v>317</v>
      </c>
      <c r="M35" s="66" t="s">
        <v>318</v>
      </c>
      <c r="O35" s="66"/>
      <c r="P35" s="66" t="s">
        <v>314</v>
      </c>
      <c r="Q35" s="66" t="s">
        <v>315</v>
      </c>
      <c r="R35" s="66" t="s">
        <v>316</v>
      </c>
      <c r="S35" s="66" t="s">
        <v>317</v>
      </c>
      <c r="T35" s="66" t="s">
        <v>318</v>
      </c>
      <c r="V35" s="66"/>
      <c r="W35" s="66" t="s">
        <v>314</v>
      </c>
      <c r="X35" s="66" t="s">
        <v>315</v>
      </c>
      <c r="Y35" s="66" t="s">
        <v>316</v>
      </c>
      <c r="Z35" s="66" t="s">
        <v>317</v>
      </c>
      <c r="AA35" s="66" t="s">
        <v>318</v>
      </c>
      <c r="AC35" s="66"/>
      <c r="AD35" s="66" t="s">
        <v>314</v>
      </c>
      <c r="AE35" s="66" t="s">
        <v>315</v>
      </c>
      <c r="AF35" s="66" t="s">
        <v>316</v>
      </c>
      <c r="AG35" s="66" t="s">
        <v>317</v>
      </c>
      <c r="AH35" s="66" t="s">
        <v>318</v>
      </c>
      <c r="AJ35" s="66"/>
      <c r="AK35" s="66" t="s">
        <v>314</v>
      </c>
      <c r="AL35" s="66" t="s">
        <v>315</v>
      </c>
      <c r="AM35" s="66" t="s">
        <v>316</v>
      </c>
      <c r="AN35" s="66" t="s">
        <v>317</v>
      </c>
      <c r="AO35" s="66" t="s">
        <v>318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259.46886999999998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822.35410000000002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2742.1723999999999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2515.971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34.158115000000002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99.269630000000006</v>
      </c>
    </row>
    <row r="43" spans="1:68" x14ac:dyDescent="0.4">
      <c r="A43" s="71" t="s">
        <v>330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331</v>
      </c>
      <c r="B44" s="70"/>
      <c r="C44" s="70"/>
      <c r="D44" s="70"/>
      <c r="E44" s="70"/>
      <c r="F44" s="70"/>
      <c r="H44" s="70" t="s">
        <v>332</v>
      </c>
      <c r="I44" s="70"/>
      <c r="J44" s="70"/>
      <c r="K44" s="70"/>
      <c r="L44" s="70"/>
      <c r="M44" s="70"/>
      <c r="O44" s="70" t="s">
        <v>333</v>
      </c>
      <c r="P44" s="70"/>
      <c r="Q44" s="70"/>
      <c r="R44" s="70"/>
      <c r="S44" s="70"/>
      <c r="T44" s="70"/>
      <c r="V44" s="70" t="s">
        <v>334</v>
      </c>
      <c r="W44" s="70"/>
      <c r="X44" s="70"/>
      <c r="Y44" s="70"/>
      <c r="Z44" s="70"/>
      <c r="AA44" s="70"/>
      <c r="AC44" s="70" t="s">
        <v>335</v>
      </c>
      <c r="AD44" s="70"/>
      <c r="AE44" s="70"/>
      <c r="AF44" s="70"/>
      <c r="AG44" s="70"/>
      <c r="AH44" s="70"/>
      <c r="AJ44" s="70" t="s">
        <v>336</v>
      </c>
      <c r="AK44" s="70"/>
      <c r="AL44" s="70"/>
      <c r="AM44" s="70"/>
      <c r="AN44" s="70"/>
      <c r="AO44" s="70"/>
      <c r="AQ44" s="70" t="s">
        <v>337</v>
      </c>
      <c r="AR44" s="70"/>
      <c r="AS44" s="70"/>
      <c r="AT44" s="70"/>
      <c r="AU44" s="70"/>
      <c r="AV44" s="70"/>
      <c r="AX44" s="70" t="s">
        <v>338</v>
      </c>
      <c r="AY44" s="70"/>
      <c r="AZ44" s="70"/>
      <c r="BA44" s="70"/>
      <c r="BB44" s="70"/>
      <c r="BC44" s="70"/>
      <c r="BE44" s="70" t="s">
        <v>339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314</v>
      </c>
      <c r="C45" s="66" t="s">
        <v>315</v>
      </c>
      <c r="D45" s="66" t="s">
        <v>316</v>
      </c>
      <c r="E45" s="66" t="s">
        <v>317</v>
      </c>
      <c r="F45" s="66" t="s">
        <v>318</v>
      </c>
      <c r="H45" s="66"/>
      <c r="I45" s="66" t="s">
        <v>314</v>
      </c>
      <c r="J45" s="66" t="s">
        <v>315</v>
      </c>
      <c r="K45" s="66" t="s">
        <v>316</v>
      </c>
      <c r="L45" s="66" t="s">
        <v>317</v>
      </c>
      <c r="M45" s="66" t="s">
        <v>318</v>
      </c>
      <c r="O45" s="66"/>
      <c r="P45" s="66" t="s">
        <v>314</v>
      </c>
      <c r="Q45" s="66" t="s">
        <v>315</v>
      </c>
      <c r="R45" s="66" t="s">
        <v>316</v>
      </c>
      <c r="S45" s="66" t="s">
        <v>317</v>
      </c>
      <c r="T45" s="66" t="s">
        <v>318</v>
      </c>
      <c r="V45" s="66"/>
      <c r="W45" s="66" t="s">
        <v>314</v>
      </c>
      <c r="X45" s="66" t="s">
        <v>315</v>
      </c>
      <c r="Y45" s="66" t="s">
        <v>316</v>
      </c>
      <c r="Z45" s="66" t="s">
        <v>317</v>
      </c>
      <c r="AA45" s="66" t="s">
        <v>318</v>
      </c>
      <c r="AC45" s="66"/>
      <c r="AD45" s="66" t="s">
        <v>314</v>
      </c>
      <c r="AE45" s="66" t="s">
        <v>315</v>
      </c>
      <c r="AF45" s="66" t="s">
        <v>316</v>
      </c>
      <c r="AG45" s="66" t="s">
        <v>317</v>
      </c>
      <c r="AH45" s="66" t="s">
        <v>318</v>
      </c>
      <c r="AJ45" s="66"/>
      <c r="AK45" s="66" t="s">
        <v>314</v>
      </c>
      <c r="AL45" s="66" t="s">
        <v>315</v>
      </c>
      <c r="AM45" s="66" t="s">
        <v>316</v>
      </c>
      <c r="AN45" s="66" t="s">
        <v>317</v>
      </c>
      <c r="AO45" s="66" t="s">
        <v>318</v>
      </c>
      <c r="AQ45" s="66"/>
      <c r="AR45" s="66" t="s">
        <v>314</v>
      </c>
      <c r="AS45" s="66" t="s">
        <v>315</v>
      </c>
      <c r="AT45" s="66" t="s">
        <v>316</v>
      </c>
      <c r="AU45" s="66" t="s">
        <v>317</v>
      </c>
      <c r="AV45" s="66" t="s">
        <v>318</v>
      </c>
      <c r="AX45" s="66"/>
      <c r="AY45" s="66" t="s">
        <v>314</v>
      </c>
      <c r="AZ45" s="66" t="s">
        <v>315</v>
      </c>
      <c r="BA45" s="66" t="s">
        <v>316</v>
      </c>
      <c r="BB45" s="66" t="s">
        <v>317</v>
      </c>
      <c r="BC45" s="66" t="s">
        <v>318</v>
      </c>
      <c r="BE45" s="66"/>
      <c r="BF45" s="66" t="s">
        <v>314</v>
      </c>
      <c r="BG45" s="66" t="s">
        <v>315</v>
      </c>
      <c r="BH45" s="66" t="s">
        <v>316</v>
      </c>
      <c r="BI45" s="66" t="s">
        <v>317</v>
      </c>
      <c r="BJ45" s="66" t="s">
        <v>318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8.9582479999999993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6.812538</v>
      </c>
      <c r="O46" s="66" t="s">
        <v>340</v>
      </c>
      <c r="P46" s="66">
        <v>600</v>
      </c>
      <c r="Q46" s="66">
        <v>800</v>
      </c>
      <c r="R46" s="66">
        <v>0</v>
      </c>
      <c r="S46" s="66">
        <v>10000</v>
      </c>
      <c r="T46" s="66">
        <v>638.35050000000001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1.1183227E-2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2.9912557999999998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89.705010000000001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61.765456999999998</v>
      </c>
      <c r="AX46" s="66" t="s">
        <v>341</v>
      </c>
      <c r="AY46" s="66"/>
      <c r="AZ46" s="66"/>
      <c r="BA46" s="66"/>
      <c r="BB46" s="66"/>
      <c r="BC46" s="66"/>
      <c r="BE46" s="66" t="s">
        <v>342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343</v>
      </c>
      <c r="B2" s="62" t="s">
        <v>344</v>
      </c>
      <c r="C2" s="62" t="s">
        <v>345</v>
      </c>
      <c r="D2" s="62">
        <v>56</v>
      </c>
      <c r="E2" s="62">
        <v>1451.0840000000001</v>
      </c>
      <c r="F2" s="62">
        <v>269.45648</v>
      </c>
      <c r="G2" s="62">
        <v>20.261002999999999</v>
      </c>
      <c r="H2" s="62">
        <v>10.911628</v>
      </c>
      <c r="I2" s="62">
        <v>9.3493759999999995</v>
      </c>
      <c r="J2" s="62">
        <v>43.664245999999999</v>
      </c>
      <c r="K2" s="62">
        <v>25.669702999999998</v>
      </c>
      <c r="L2" s="62">
        <v>17.994543</v>
      </c>
      <c r="M2" s="62">
        <v>17.32358</v>
      </c>
      <c r="N2" s="62">
        <v>2.6967880000000002</v>
      </c>
      <c r="O2" s="62">
        <v>9.6703989999999997</v>
      </c>
      <c r="P2" s="62">
        <v>526.99590000000001</v>
      </c>
      <c r="Q2" s="62">
        <v>14.275064</v>
      </c>
      <c r="R2" s="62">
        <v>249.63839999999999</v>
      </c>
      <c r="S2" s="62">
        <v>55.847990000000003</v>
      </c>
      <c r="T2" s="62">
        <v>2325.4850000000001</v>
      </c>
      <c r="U2" s="62">
        <v>2.4292877000000002</v>
      </c>
      <c r="V2" s="62">
        <v>12.542560999999999</v>
      </c>
      <c r="W2" s="62">
        <v>156.99701999999999</v>
      </c>
      <c r="X2" s="62">
        <v>98.232889999999998</v>
      </c>
      <c r="Y2" s="62">
        <v>1.0275329</v>
      </c>
      <c r="Z2" s="62">
        <v>0.87201110000000004</v>
      </c>
      <c r="AA2" s="62">
        <v>11.076483</v>
      </c>
      <c r="AB2" s="62">
        <v>1.5128146</v>
      </c>
      <c r="AC2" s="62">
        <v>330.69499999999999</v>
      </c>
      <c r="AD2" s="62">
        <v>6.0888330000000002</v>
      </c>
      <c r="AE2" s="62">
        <v>2.0054128000000002</v>
      </c>
      <c r="AF2" s="62">
        <v>0.63049770000000005</v>
      </c>
      <c r="AG2" s="62">
        <v>259.46886999999998</v>
      </c>
      <c r="AH2" s="62">
        <v>165.69290000000001</v>
      </c>
      <c r="AI2" s="62">
        <v>93.775970000000001</v>
      </c>
      <c r="AJ2" s="62">
        <v>822.35410000000002</v>
      </c>
      <c r="AK2" s="62">
        <v>2742.1723999999999</v>
      </c>
      <c r="AL2" s="62">
        <v>34.158115000000002</v>
      </c>
      <c r="AM2" s="62">
        <v>2515.971</v>
      </c>
      <c r="AN2" s="62">
        <v>99.269630000000006</v>
      </c>
      <c r="AO2" s="62">
        <v>8.9582479999999993</v>
      </c>
      <c r="AP2" s="62">
        <v>6.6770925999999999</v>
      </c>
      <c r="AQ2" s="62">
        <v>2.2811560000000002</v>
      </c>
      <c r="AR2" s="62">
        <v>6.812538</v>
      </c>
      <c r="AS2" s="62">
        <v>638.35050000000001</v>
      </c>
      <c r="AT2" s="62">
        <v>1.1183227E-2</v>
      </c>
      <c r="AU2" s="62">
        <v>2.9912557999999998</v>
      </c>
      <c r="AV2" s="62">
        <v>89.705010000000001</v>
      </c>
      <c r="AW2" s="62">
        <v>61.765456999999998</v>
      </c>
      <c r="AX2" s="62">
        <v>3.5738173999999998E-2</v>
      </c>
      <c r="AY2" s="62">
        <v>0.75902294999999997</v>
      </c>
      <c r="AZ2" s="62">
        <v>182.27584999999999</v>
      </c>
      <c r="BA2" s="62">
        <v>20.939654999999998</v>
      </c>
      <c r="BB2" s="62">
        <v>5.9919266999999996</v>
      </c>
      <c r="BC2" s="62">
        <v>7.8293495000000002</v>
      </c>
      <c r="BD2" s="62">
        <v>7.1118207</v>
      </c>
      <c r="BE2" s="62">
        <v>0.56416553000000003</v>
      </c>
      <c r="BF2" s="62">
        <v>1.9841739</v>
      </c>
      <c r="BG2" s="62">
        <v>5.7591404999999998E-4</v>
      </c>
      <c r="BH2" s="62">
        <v>7.1173229999999996E-4</v>
      </c>
      <c r="BI2" s="62">
        <v>9.0950454000000001E-4</v>
      </c>
      <c r="BJ2" s="62">
        <v>1.4867879000000001E-2</v>
      </c>
      <c r="BK2" s="62">
        <v>4.4301083000000002E-5</v>
      </c>
      <c r="BL2" s="62">
        <v>9.8946450000000005E-2</v>
      </c>
      <c r="BM2" s="62">
        <v>1.6266588</v>
      </c>
      <c r="BN2" s="62">
        <v>0.39331490000000002</v>
      </c>
      <c r="BO2" s="62">
        <v>26.672664999999999</v>
      </c>
      <c r="BP2" s="62">
        <v>4.6927852999999997</v>
      </c>
      <c r="BQ2" s="62">
        <v>8.2166219999999992</v>
      </c>
      <c r="BR2" s="62">
        <v>32.565185999999997</v>
      </c>
      <c r="BS2" s="62">
        <v>15.904461</v>
      </c>
      <c r="BT2" s="62">
        <v>4.3506093000000003</v>
      </c>
      <c r="BU2" s="62">
        <v>3.1752660000000002E-2</v>
      </c>
      <c r="BV2" s="62">
        <v>4.5460127000000003E-2</v>
      </c>
      <c r="BW2" s="62">
        <v>0.31528884000000001</v>
      </c>
      <c r="BX2" s="62">
        <v>0.8284186</v>
      </c>
      <c r="BY2" s="62">
        <v>7.6504450000000002E-2</v>
      </c>
      <c r="BZ2" s="62">
        <v>3.3413433000000002E-4</v>
      </c>
      <c r="CA2" s="62">
        <v>0.59236115</v>
      </c>
      <c r="CB2" s="62">
        <v>2.6046125E-2</v>
      </c>
      <c r="CC2" s="62">
        <v>0.17495567000000001</v>
      </c>
      <c r="CD2" s="62">
        <v>1.3624848000000001</v>
      </c>
      <c r="CE2" s="62">
        <v>2.7140858E-2</v>
      </c>
      <c r="CF2" s="62">
        <v>0.33336789999999999</v>
      </c>
      <c r="CG2" s="62">
        <v>4.9500000000000003E-7</v>
      </c>
      <c r="CH2" s="62">
        <v>5.0021839999999998E-2</v>
      </c>
      <c r="CI2" s="62">
        <v>1.5350491000000001E-2</v>
      </c>
      <c r="CJ2" s="62">
        <v>2.8392580000000001</v>
      </c>
      <c r="CK2" s="62">
        <v>6.8773030000000004E-3</v>
      </c>
      <c r="CL2" s="62">
        <v>0.46930787000000002</v>
      </c>
      <c r="CM2" s="62">
        <v>1.562238</v>
      </c>
      <c r="CN2" s="62">
        <v>1514.1101000000001</v>
      </c>
      <c r="CO2" s="62">
        <v>2566.0713000000001</v>
      </c>
      <c r="CP2" s="62">
        <v>1332.1804999999999</v>
      </c>
      <c r="CQ2" s="62">
        <v>549.10490000000004</v>
      </c>
      <c r="CR2" s="62">
        <v>286.19889999999998</v>
      </c>
      <c r="CS2" s="62">
        <v>346.85320000000002</v>
      </c>
      <c r="CT2" s="62">
        <v>1444.2275</v>
      </c>
      <c r="CU2" s="62">
        <v>787.38556000000005</v>
      </c>
      <c r="CV2" s="62">
        <v>1052.9730999999999</v>
      </c>
      <c r="CW2" s="62">
        <v>869.11329999999998</v>
      </c>
      <c r="CX2" s="62">
        <v>275.34411999999998</v>
      </c>
      <c r="CY2" s="62">
        <v>2029.8137999999999</v>
      </c>
      <c r="CZ2" s="62">
        <v>824.46686</v>
      </c>
      <c r="DA2" s="62">
        <v>2146.8508000000002</v>
      </c>
      <c r="DB2" s="62">
        <v>2231.23</v>
      </c>
      <c r="DC2" s="62">
        <v>2798.4301999999998</v>
      </c>
      <c r="DD2" s="62">
        <v>4375.7734</v>
      </c>
      <c r="DE2" s="62">
        <v>933.67705999999998</v>
      </c>
      <c r="DF2" s="62">
        <v>2481.7622000000001</v>
      </c>
      <c r="DG2" s="62">
        <v>1020.21533</v>
      </c>
      <c r="DH2" s="62">
        <v>74.894620000000003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20.939654999999998</v>
      </c>
      <c r="B6">
        <f>BB2</f>
        <v>5.9919266999999996</v>
      </c>
      <c r="C6">
        <f>BC2</f>
        <v>7.8293495000000002</v>
      </c>
      <c r="D6">
        <f>BD2</f>
        <v>7.1118207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23358</v>
      </c>
      <c r="C2" s="57">
        <f ca="1">YEAR(TODAY())-YEAR(B2)+IF(TODAY()&gt;=DATE(YEAR(TODAY()),MONTH(B2),DAY(B2)),0,-1)</f>
        <v>56</v>
      </c>
      <c r="E2" s="53">
        <v>157.9</v>
      </c>
      <c r="F2" s="54" t="s">
        <v>40</v>
      </c>
      <c r="G2" s="53">
        <v>66.099999999999994</v>
      </c>
      <c r="H2" s="52" t="s">
        <v>42</v>
      </c>
      <c r="I2" s="73">
        <f>ROUND(G3/E3^2,1)</f>
        <v>26.5</v>
      </c>
    </row>
    <row r="3" spans="1:9" x14ac:dyDescent="0.4">
      <c r="E3" s="52">
        <f>E2/100</f>
        <v>1.579</v>
      </c>
      <c r="F3" s="52" t="s">
        <v>41</v>
      </c>
      <c r="G3" s="52">
        <f>G2</f>
        <v>66.099999999999994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43795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노민자, ID : H1900099)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14:34:05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43795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56</v>
      </c>
      <c r="G12" s="152"/>
      <c r="H12" s="152"/>
      <c r="I12" s="152"/>
      <c r="K12" s="123">
        <f>'개인정보 및 신체계측 입력'!E2</f>
        <v>157.9</v>
      </c>
      <c r="L12" s="124"/>
      <c r="M12" s="117">
        <f>'개인정보 및 신체계측 입력'!G2</f>
        <v>66.099999999999994</v>
      </c>
      <c r="N12" s="118"/>
      <c r="O12" s="113" t="s">
        <v>272</v>
      </c>
      <c r="P12" s="107"/>
      <c r="Q12" s="110">
        <f>'개인정보 및 신체계측 입력'!I2</f>
        <v>26.5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노민자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80.825000000000003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6.077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13.097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10.4</v>
      </c>
      <c r="L72" s="37" t="s">
        <v>54</v>
      </c>
      <c r="M72" s="37">
        <f>ROUND('DRIs DATA'!K8,1)</f>
        <v>4.5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33.29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104.52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98.23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100.85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32.43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182.81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89.58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2020-03-12T06:13:09Z</dcterms:modified>
</cp:coreProperties>
</file>