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<sst xmlns="http://schemas.openxmlformats.org/spreadsheetml/2006/main" count="692" uniqueCount="343">
  <si>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</si>
  <si>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</si>
  <si>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</si>
  <si>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</si>
  <si>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</si>
  <si>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</si>
  <si>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</si>
  <si>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</si>
  <si>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</si>
  <si>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</si>
  <si>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</si>
  <si>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</si>
  <si>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</si>
  <si>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</si>
  <si>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</si>
  <si>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</si>
  <si>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</si>
  <si>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</si>
  <si>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</si>
  <si>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</si>
  <si>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</si>
  <si>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</si>
  <si>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</si>
  <si>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</si>
  <si>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</si>
  <si>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</si>
  <si>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</si>
  <si>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</si>
  <si>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</si>
  <si>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</si>
  <si>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</si>
  <si>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</si>
  <si>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</si>
  <si>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</si>
  <si>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</si>
  <si>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</si>
  <si>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</si>
  <si>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</si>
  <si>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</si>
  <si>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</si>
  <si>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</si>
  <si>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</si>
  <si>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</si>
  <si>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</si>
  <si>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</si>
  <si>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</si>
  <si>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</si>
  <si>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</si>
  <si>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</si>
  <si>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</si>
  <si>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</si>
  <si>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</si>
  <si>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</si>
  <si>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</si>
  <si>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</si>
  <si>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</si>
  <si>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</si>
  <si>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</si>
  <si>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</si>
  <si>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</si>
  <si>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</si>
  <si>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</si>
  <si>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</si>
  <si>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</si>
  <si>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</si>
  <si>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</si>
  <si>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</si>
  <si>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</si>
  <si>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</si>
  <si>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</si>
  <si>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</si>
  <si>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</si>
  <si>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</si>
  <si>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</si>
  <si>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</si>
  <si>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</si>
  <si>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</si>
  <si>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</si>
  <si>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</si>
  <si>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</si>
  <si>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</si>
  <si>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</si>
  <si>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</si>
  <si>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</si>
  <si>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</si>
  <si>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</si>
  <si>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</si>
  <si>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</si>
  <si>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</si>
  <si>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</si>
  <si>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</si>
  <si>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</si>
  <si>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</si>
  <si>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</si>
  <si>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</si>
  <si>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</si>
  <si>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</si>
  <si>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</si>
  <si>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</si>
  <si>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</si>
  <si>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</si>
  <si>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</si>
  <si>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</si>
  <si>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</si>
  <si>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</si>
  <si>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</si>
  <si>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</si>
  <si>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</si>
  <si>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</si>
  <si>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</si>
  <si>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</si>
  <si>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</si>
  <si>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</si>
  <si>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</si>
  <si>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</si>
  <si>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</si>
  <si>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</si>
  <si>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</si>
  <si>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</si>
  <si>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</si>
  <si>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</si>
  <si>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</si>
  <si>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</si>
  <si>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</si>
  <si>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</si>
  <si>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</si>
  <si>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</si>
  <si>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</si>
  <si>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</si>
  <si>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</si>
  <si>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</si>
  <si>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</si>
  <si>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</si>
  <si>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</si>
  <si>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</si>
  <si>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</si>
  <si>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</si>
  <si>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</si>
  <si>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</si>
  <si>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</si>
  <si>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</si>
  <si>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</si>
  <si>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</si>
  <si>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</si>
  <si>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</si>
  <si>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</si>
  <si>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</si>
  <si>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</si>
  <si>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</si>
  <si>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</si>
  <si>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</si>
  <si>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</si>
  <si>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</si>
  <si>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</si>
  <si>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</si>
  <si>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</si>
  <si>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</si>
  <si>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</si>
  <si>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</si>
  <si>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</si>
  <si>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</si>
  <si>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</si>
  <si>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</si>
  <si>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</si>
  <si>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</si>
  <si>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</si>
  <si>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</si>
  <si>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</si>
  <si>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</si>
  <si>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</si>
  <si>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</si>
  <si>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</si>
  <si>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</si>
  <si>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</si>
  <si>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</si>
  <si>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</si>
  <si>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</si>
  <si>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</si>
  <si>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</si>
  <si>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</si>
  <si>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</si>
  <si>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</si>
  <si>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</si>
  <si>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</si>
  <si>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</si>
  <si>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</si>
  <si>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</si>
  <si>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</si>
  <si>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</si>
  <si>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</si>
  <si>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</si>
  <si>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</si>
  <si>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</si>
  <si>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</si>
  <si>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</si>
  <si>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</si>
  <si>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</si>
  <si>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</si>
  <si>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</si>
  <si>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</si>
  <si>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</si>
  <si>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</si>
  <si>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</si>
  <si>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</si>
  <si>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</si>
  <si>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</si>
  <si>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</si>
  <si>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</si>
  <si>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</si>
  <si>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</si>
  <si>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</si>
  <si>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</si>
  <si>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</si>
  <si>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</si>
  <si>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</si>
  <si>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</si>
  <si>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</si>
  <si>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</si>
  <si>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</si>
  <si>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</si>
  <si>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</si>
  <si>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</si>
  <si>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</si>
  <si>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</si>
  <si>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</si>
  <si>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</si>
  <si>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</si>
  <si>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</si>
  <si>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</si>
  <si>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</si>
  <si>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</si>
  <si>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</si>
  <si>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</si>
  <si>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</si>
  <si>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</si>
  <si>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</si>
  <si>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</si>
  <si>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</si>
  <si>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</si>
  <si>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</si>
  <si>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</si>
  <si>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</si>
  <si>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</si>
  <si>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</si>
  <si>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</si>
  <si>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</si>
  <si>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</si>
  <si>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</si>
  <si>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</si>
  <si>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</si>
  <si>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</si>
  <si>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</si>
  <si>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</si>
  <si>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</si>
  <si>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</si>
  <si>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</si>
  <si>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</si>
  <si>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</si>
  <si>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</si>
  <si>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</si>
  <si>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</si>
  <si>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</si>
  <si>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</si>
  <si>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</si>
  <si>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</si>
  <si>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</si>
  <si>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</si>
  <si>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</si>
  <si>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</si>
  <si>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</si>
  <si>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</si>
  <si>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</si>
  <si>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</si>
  <si>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</si>
  <si>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</si>
  <si>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</si>
  <si>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</si>
  <si>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</si>
  <si>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</si>
  <si>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</si>
  <si>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</si>
  <si>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</si>
  <si>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</si>
  <si>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</si>
  <si>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적정비율(최대)</t>
    <phoneticPr fontId="1" type="noConversion"/>
  </si>
  <si>
    <t>섭취비율</t>
    <phoneticPr fontId="1" type="noConversion"/>
  </si>
  <si>
    <t>(설문지 : FFQ 95문항 설문지, 사용자 : 고은옥, ID : H1900107)</t>
  </si>
  <si>
    <t>2020년 03월 12일 14:26:15</t>
  </si>
  <si>
    <t>다량영양소</t>
    <phoneticPr fontId="1" type="noConversion"/>
  </si>
  <si>
    <t>불포화지방산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</si>
  <si>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</si>
  <si>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</si>
  <si>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</si>
  <si>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</si>
  <si>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</si>
  <si>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</si>
  <si>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</si>
  <si>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</si>
  <si>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</si>
  <si>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</si>
  <si>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</si>
  <si>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</si>
  <si>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</si>
  <si>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</si>
  <si>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</si>
  <si>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</si>
  <si>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</si>
  <si>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</si>
  <si>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</si>
  <si>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</si>
  <si>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</si>
  <si>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</si>
  <si>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</si>
  <si>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</si>
  <si>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</si>
  <si>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</si>
  <si>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</si>
  <si>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</si>
  <si>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</si>
  <si>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</si>
  <si>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</si>
  <si>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</si>
  <si>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</si>
  <si>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</si>
  <si>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</si>
  <si>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</si>
  <si>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</si>
  <si>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</si>
  <si>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</si>
  <si>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</si>
  <si>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</si>
  <si>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</si>
  <si>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</si>
  <si>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</si>
  <si>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</si>
  <si>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</si>
  <si>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</si>
  <si>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</si>
  <si>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</si>
  <si>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</si>
  <si>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H1900107</t>
  </si>
  <si>
    <t>고은옥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</si>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</sst>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108.55463399999999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56240"/>
        <c:axId val="118456632"/>
      </c:barChart>
      <c:catAx>
        <c:axId val="11845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56632"/>
        <c:crosses val="autoZero"/>
        <c:auto val="1"/>
        <c:lblAlgn val="ctr"/>
        <c:lblOffset val="100"/>
        <c:noMultiLvlLbl val="0"/>
      </c:catAx>
      <c:valAx>
        <c:axId val="11845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5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4.3552656000000001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59552"/>
        <c:axId val="115659944"/>
      </c:barChart>
      <c:catAx>
        <c:axId val="1156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59944"/>
        <c:crosses val="autoZero"/>
        <c:auto val="1"/>
        <c:lblAlgn val="ctr"/>
        <c:lblOffset val="100"/>
        <c:noMultiLvlLbl val="0"/>
      </c:catAx>
      <c:valAx>
        <c:axId val="11565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2.3216708000000001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60728"/>
        <c:axId val="115661120"/>
      </c:barChart>
      <c:catAx>
        <c:axId val="11566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61120"/>
        <c:crosses val="autoZero"/>
        <c:auto val="1"/>
        <c:lblAlgn val="ctr"/>
        <c:lblOffset val="100"/>
        <c:noMultiLvlLbl val="0"/>
      </c:catAx>
      <c:valAx>
        <c:axId val="11566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6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1867.0409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61904"/>
        <c:axId val="368639888"/>
      </c:barChart>
      <c:catAx>
        <c:axId val="11566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39888"/>
        <c:crosses val="autoZero"/>
        <c:auto val="1"/>
        <c:lblAlgn val="ctr"/>
        <c:lblOffset val="100"/>
        <c:noMultiLvlLbl val="0"/>
      </c:catAx>
      <c:valAx>
        <c:axId val="36863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6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5401.2879999999996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0672"/>
        <c:axId val="368641064"/>
      </c:barChart>
      <c:catAx>
        <c:axId val="3686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1064"/>
        <c:crosses val="autoZero"/>
        <c:auto val="1"/>
        <c:lblAlgn val="ctr"/>
        <c:lblOffset val="100"/>
        <c:noMultiLvlLbl val="0"/>
      </c:catAx>
      <c:valAx>
        <c:axId val="368641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155.51627999999999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1848"/>
        <c:axId val="368642240"/>
      </c:barChart>
      <c:catAx>
        <c:axId val="36864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2240"/>
        <c:crosses val="autoZero"/>
        <c:auto val="1"/>
        <c:lblAlgn val="ctr"/>
        <c:lblOffset val="100"/>
        <c:noMultiLvlLbl val="0"/>
      </c:catAx>
      <c:valAx>
        <c:axId val="36864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237.74424999999999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3024"/>
        <c:axId val="368643416"/>
      </c:barChart>
      <c:catAx>
        <c:axId val="36864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3416"/>
        <c:crosses val="autoZero"/>
        <c:auto val="1"/>
        <c:lblAlgn val="ctr"/>
        <c:lblOffset val="100"/>
        <c:noMultiLvlLbl val="0"/>
      </c:catAx>
      <c:valAx>
        <c:axId val="36864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15.325926000000001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4200"/>
        <c:axId val="368644592"/>
      </c:barChart>
      <c:catAx>
        <c:axId val="3686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4592"/>
        <c:crosses val="autoZero"/>
        <c:auto val="1"/>
        <c:lblAlgn val="ctr"/>
        <c:lblOffset val="100"/>
        <c:noMultiLvlLbl val="0"/>
      </c:catAx>
      <c:valAx>
        <c:axId val="368644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1205.3130000000001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5376"/>
        <c:axId val="368645768"/>
      </c:barChart>
      <c:catAx>
        <c:axId val="3686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5768"/>
        <c:crosses val="autoZero"/>
        <c:auto val="1"/>
        <c:lblAlgn val="ctr"/>
        <c:lblOffset val="100"/>
        <c:noMultiLvlLbl val="0"/>
      </c:catAx>
      <c:valAx>
        <c:axId val="368645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2.4918862E-2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646552"/>
        <c:axId val="368646944"/>
      </c:barChart>
      <c:catAx>
        <c:axId val="36864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46944"/>
        <c:crosses val="autoZero"/>
        <c:auto val="1"/>
        <c:lblAlgn val="ctr"/>
        <c:lblOffset val="100"/>
        <c:noMultiLvlLbl val="0"/>
      </c:catAx>
      <c:valAx>
        <c:axId val="36864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64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4.7100553999999999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59088"/>
        <c:axId val="297859480"/>
      </c:barChart>
      <c:catAx>
        <c:axId val="29785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59480"/>
        <c:crosses val="autoZero"/>
        <c:auto val="1"/>
        <c:lblAlgn val="ctr"/>
        <c:lblOffset val="100"/>
        <c:noMultiLvlLbl val="0"/>
      </c:catAx>
      <c:valAx>
        <c:axId val="29785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5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41.283250000000002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57416"/>
        <c:axId val="118457808"/>
      </c:barChart>
      <c:catAx>
        <c:axId val="1184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57808"/>
        <c:crosses val="autoZero"/>
        <c:auto val="1"/>
        <c:lblAlgn val="ctr"/>
        <c:lblOffset val="100"/>
        <c:noMultiLvlLbl val="0"/>
      </c:catAx>
      <c:valAx>
        <c:axId val="11845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226.20374000000001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60656"/>
        <c:axId val="297861048"/>
      </c:barChart>
      <c:catAx>
        <c:axId val="2978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61048"/>
        <c:crosses val="autoZero"/>
        <c:auto val="1"/>
        <c:lblAlgn val="ctr"/>
        <c:lblOffset val="100"/>
        <c:noMultiLvlLbl val="0"/>
      </c:catAx>
      <c:valAx>
        <c:axId val="29786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139.02686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61440"/>
        <c:axId val="297861832"/>
      </c:barChart>
      <c:catAx>
        <c:axId val="2978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61832"/>
        <c:crosses val="autoZero"/>
        <c:auto val="1"/>
        <c:lblAlgn val="ctr"/>
        <c:lblOffset val="100"/>
        <c:noMultiLvlLbl val="0"/>
      </c:catAx>
      <c:valAx>
        <c:axId val="29786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9.1479999999999997</c:v>
                </c:pt>
                <c:pt idx="1">
                  <c:v>11.061999999999999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862616"/>
        <c:axId val="297863008"/>
      </c:barChart>
      <c:catAx>
        <c:axId val="29786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63008"/>
        <c:crosses val="autoZero"/>
        <c:auto val="1"/>
        <c:lblAlgn val="ctr"/>
        <c:lblOffset val="100"/>
        <c:noMultiLvlLbl val="0"/>
      </c:catAx>
      <c:valAx>
        <c:axId val="2978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21.555610000000001</c:v>
                </c:pt>
                <c:pt idx="1">
                  <c:v>27.959956999999999</c:v>
                </c:pt>
                <c:pt idx="2">
                  <c:v>23.769455000000001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989.35546999999997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64184"/>
        <c:axId val="297864576"/>
      </c:barChart>
      <c:catAx>
        <c:axId val="29786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64576"/>
        <c:crosses val="autoZero"/>
        <c:auto val="1"/>
        <c:lblAlgn val="ctr"/>
        <c:lblOffset val="100"/>
        <c:noMultiLvlLbl val="0"/>
      </c:catAx>
      <c:valAx>
        <c:axId val="29786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32.858916999999998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65360"/>
        <c:axId val="297865752"/>
      </c:barChart>
      <c:catAx>
        <c:axId val="29786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65752"/>
        <c:crosses val="autoZero"/>
        <c:auto val="1"/>
        <c:lblAlgn val="ctr"/>
        <c:lblOffset val="100"/>
        <c:noMultiLvlLbl val="0"/>
      </c:catAx>
      <c:valAx>
        <c:axId val="29786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70.587000000000003</c:v>
                </c:pt>
                <c:pt idx="1">
                  <c:v>11.058999999999999</c:v>
                </c:pt>
                <c:pt idx="2">
                  <c:v>18.355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866536"/>
        <c:axId val="530154552"/>
      </c:barChart>
      <c:catAx>
        <c:axId val="29786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54552"/>
        <c:crosses val="autoZero"/>
        <c:auto val="1"/>
        <c:lblAlgn val="ctr"/>
        <c:lblOffset val="100"/>
        <c:noMultiLvlLbl val="0"/>
      </c:catAx>
      <c:valAx>
        <c:axId val="53015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6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2678.3926000000001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55336"/>
        <c:axId val="530155728"/>
      </c:barChart>
      <c:catAx>
        <c:axId val="53015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55728"/>
        <c:crosses val="autoZero"/>
        <c:auto val="1"/>
        <c:lblAlgn val="ctr"/>
        <c:lblOffset val="100"/>
        <c:noMultiLvlLbl val="0"/>
      </c:catAx>
      <c:valAx>
        <c:axId val="530155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5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236.80817999999999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56512"/>
        <c:axId val="530156904"/>
      </c:barChart>
      <c:catAx>
        <c:axId val="53015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56904"/>
        <c:crosses val="autoZero"/>
        <c:auto val="1"/>
        <c:lblAlgn val="ctr"/>
        <c:lblOffset val="100"/>
        <c:noMultiLvlLbl val="0"/>
      </c:catAx>
      <c:valAx>
        <c:axId val="530156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793.75670000000002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57688"/>
        <c:axId val="530158080"/>
      </c:barChart>
      <c:catAx>
        <c:axId val="53015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58080"/>
        <c:crosses val="autoZero"/>
        <c:auto val="1"/>
        <c:lblAlgn val="ctr"/>
        <c:lblOffset val="100"/>
        <c:noMultiLvlLbl val="0"/>
      </c:catAx>
      <c:valAx>
        <c:axId val="53015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5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12.275835000000001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58592"/>
        <c:axId val="118458984"/>
      </c:barChart>
      <c:catAx>
        <c:axId val="11845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58984"/>
        <c:crosses val="autoZero"/>
        <c:auto val="1"/>
        <c:lblAlgn val="ctr"/>
        <c:lblOffset val="100"/>
        <c:noMultiLvlLbl val="0"/>
      </c:catAx>
      <c:valAx>
        <c:axId val="11845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7472.2543999999998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58864"/>
        <c:axId val="530159256"/>
      </c:barChart>
      <c:catAx>
        <c:axId val="53015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59256"/>
        <c:crosses val="autoZero"/>
        <c:auto val="1"/>
        <c:lblAlgn val="ctr"/>
        <c:lblOffset val="100"/>
        <c:noMultiLvlLbl val="0"/>
      </c:catAx>
      <c:valAx>
        <c:axId val="53015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5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23.364618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60040"/>
        <c:axId val="530160432"/>
      </c:barChart>
      <c:catAx>
        <c:axId val="53016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60432"/>
        <c:crosses val="autoZero"/>
        <c:auto val="1"/>
        <c:lblAlgn val="ctr"/>
        <c:lblOffset val="100"/>
        <c:noMultiLvlLbl val="0"/>
      </c:catAx>
      <c:valAx>
        <c:axId val="53016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6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3.8594927999999999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61216"/>
        <c:axId val="530161608"/>
      </c:barChart>
      <c:catAx>
        <c:axId val="5301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61608"/>
        <c:crosses val="autoZero"/>
        <c:auto val="1"/>
        <c:lblAlgn val="ctr"/>
        <c:lblOffset val="100"/>
        <c:noMultiLvlLbl val="0"/>
      </c:catAx>
      <c:valAx>
        <c:axId val="53016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421.67752000000002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59768"/>
        <c:axId val="118460160"/>
      </c:barChart>
      <c:catAx>
        <c:axId val="11845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60160"/>
        <c:crosses val="autoZero"/>
        <c:auto val="1"/>
        <c:lblAlgn val="ctr"/>
        <c:lblOffset val="100"/>
        <c:noMultiLvlLbl val="0"/>
      </c:catAx>
      <c:valAx>
        <c:axId val="11846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5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2.3040462000000002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60944"/>
        <c:axId val="118461336"/>
      </c:barChart>
      <c:catAx>
        <c:axId val="11846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61336"/>
        <c:crosses val="autoZero"/>
        <c:auto val="1"/>
        <c:lblAlgn val="ctr"/>
        <c:lblOffset val="100"/>
        <c:noMultiLvlLbl val="0"/>
      </c:catAx>
      <c:valAx>
        <c:axId val="118461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6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27.664923000000002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54848"/>
        <c:axId val="115655240"/>
      </c:barChart>
      <c:catAx>
        <c:axId val="11565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55240"/>
        <c:crosses val="autoZero"/>
        <c:auto val="1"/>
        <c:lblAlgn val="ctr"/>
        <c:lblOffset val="100"/>
        <c:noMultiLvlLbl val="0"/>
      </c:catAx>
      <c:valAx>
        <c:axId val="11565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3.8594927999999999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56024"/>
        <c:axId val="115656416"/>
      </c:barChart>
      <c:catAx>
        <c:axId val="11565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56416"/>
        <c:crosses val="autoZero"/>
        <c:auto val="1"/>
        <c:lblAlgn val="ctr"/>
        <c:lblOffset val="100"/>
        <c:noMultiLvlLbl val="0"/>
      </c:catAx>
      <c:valAx>
        <c:axId val="11565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5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915.01070000000004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57200"/>
        <c:axId val="115657592"/>
      </c:barChart>
      <c:catAx>
        <c:axId val="11565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57592"/>
        <c:crosses val="autoZero"/>
        <c:auto val="1"/>
        <c:lblAlgn val="ctr"/>
        <c:lblOffset val="100"/>
        <c:noMultiLvlLbl val="0"/>
      </c:catAx>
      <c:valAx>
        <c:axId val="11565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5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18.483370000000001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58376"/>
        <c:axId val="115658768"/>
      </c:barChart>
      <c:catAx>
        <c:axId val="11565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58768"/>
        <c:crosses val="autoZero"/>
        <c:auto val="1"/>
        <c:lblAlgn val="ctr"/>
        <c:lblOffset val="100"/>
        <c:noMultiLvlLbl val="0"/>
      </c:catAx>
      <c:valAx>
        <c:axId val="11565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5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고은옥, ID : H1900107)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14:26:15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2678.3926000000001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108.55463399999999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41.283250000000002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70.587000000000003</v>
      </c>
      <c r="G8" s="60">
        <f>'DRIs DATA 입력'!G8</f>
        <v>11.058999999999999</v>
      </c>
      <c r="H8" s="60">
        <f>'DRIs DATA 입력'!H8</f>
        <v>18.355</v>
      </c>
      <c r="I8" s="47"/>
      <c r="J8" s="60" t="s">
        <v>217</v>
      </c>
      <c r="K8" s="60">
        <f>'DRIs DATA 입력'!K8</f>
        <v>9.1479999999999997</v>
      </c>
      <c r="L8" s="60">
        <f>'DRIs DATA 입력'!L8</f>
        <v>11.061999999999999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989.35546999999997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32.858916999999998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12.275835000000001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421.67752000000002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236.80817999999999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2.5276873000000002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2.3040462000000002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27.664923000000002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3.8594927999999999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915.01070000000004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18.483370000000001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4.3552656000000001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2.3216708000000001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793.75670000000002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1867.0409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7472.2543999999998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5401.2879999999996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155.51627999999999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237.74424999999999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23.364618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15.325926000000001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1205.3130000000001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2.4918862E-2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4.7100553999999999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226.20374000000001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139.02686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286</v>
      </c>
      <c r="G1" s="63" t="s">
        <v>277</v>
      </c>
      <c r="H1" s="62" t="s">
        <v>287</v>
      </c>
    </row>
    <row r="3" spans="1:27" x14ac:dyDescent="0.4">
      <c r="A3" s="72" t="s">
        <v>288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289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 x14ac:dyDescent="0.4">
      <c r="A5" s="66"/>
      <c r="B5" s="66" t="s">
        <v>281</v>
      </c>
      <c r="C5" s="66" t="s">
        <v>282</v>
      </c>
      <c r="E5" s="66"/>
      <c r="F5" s="66" t="s">
        <v>283</v>
      </c>
      <c r="G5" s="66" t="s">
        <v>290</v>
      </c>
      <c r="H5" s="66" t="s">
        <v>291</v>
      </c>
      <c r="J5" s="66"/>
      <c r="K5" s="66" t="s">
        <v>292</v>
      </c>
      <c r="L5" s="66" t="s">
        <v>293</v>
      </c>
      <c r="N5" s="66"/>
      <c r="O5" s="66" t="s">
        <v>294</v>
      </c>
      <c r="P5" s="66" t="s">
        <v>295</v>
      </c>
      <c r="Q5" s="66" t="s">
        <v>296</v>
      </c>
      <c r="R5" s="66" t="s">
        <v>297</v>
      </c>
      <c r="S5" s="66" t="s">
        <v>298</v>
      </c>
      <c r="U5" s="66"/>
      <c r="V5" s="66" t="s">
        <v>294</v>
      </c>
      <c r="W5" s="66" t="s">
        <v>295</v>
      </c>
      <c r="X5" s="66" t="s">
        <v>296</v>
      </c>
      <c r="Y5" s="66" t="s">
        <v>297</v>
      </c>
      <c r="Z5" s="66" t="s">
        <v>298</v>
      </c>
    </row>
    <row r="6" spans="1:27" x14ac:dyDescent="0.4">
      <c r="A6" s="66" t="s">
        <v>299</v>
      </c>
      <c r="B6" s="66">
        <v>1800</v>
      </c>
      <c r="C6" s="66">
        <v>2678.3926000000001</v>
      </c>
      <c r="E6" s="66" t="s">
        <v>300</v>
      </c>
      <c r="F6" s="66">
        <v>55</v>
      </c>
      <c r="G6" s="66">
        <v>15</v>
      </c>
      <c r="H6" s="66">
        <v>7</v>
      </c>
      <c r="J6" s="66" t="s">
        <v>300</v>
      </c>
      <c r="K6" s="66">
        <v>0.1</v>
      </c>
      <c r="L6" s="66">
        <v>4</v>
      </c>
      <c r="N6" s="66" t="s">
        <v>301</v>
      </c>
      <c r="O6" s="66">
        <v>40</v>
      </c>
      <c r="P6" s="66">
        <v>50</v>
      </c>
      <c r="Q6" s="66">
        <v>0</v>
      </c>
      <c r="R6" s="66">
        <v>0</v>
      </c>
      <c r="S6" s="66">
        <v>108.55463399999999</v>
      </c>
      <c r="U6" s="66" t="s">
        <v>302</v>
      </c>
      <c r="V6" s="66">
        <v>0</v>
      </c>
      <c r="W6" s="66">
        <v>0</v>
      </c>
      <c r="X6" s="66">
        <v>20</v>
      </c>
      <c r="Y6" s="66">
        <v>0</v>
      </c>
      <c r="Z6" s="66">
        <v>41.283250000000002</v>
      </c>
    </row>
    <row r="7" spans="1:27" x14ac:dyDescent="0.4">
      <c r="E7" s="66" t="s">
        <v>284</v>
      </c>
      <c r="F7" s="66">
        <v>65</v>
      </c>
      <c r="G7" s="66">
        <v>30</v>
      </c>
      <c r="H7" s="66">
        <v>20</v>
      </c>
      <c r="J7" s="66" t="s">
        <v>284</v>
      </c>
      <c r="K7" s="66">
        <v>1</v>
      </c>
      <c r="L7" s="66">
        <v>10</v>
      </c>
    </row>
    <row r="8" spans="1:27" x14ac:dyDescent="0.4">
      <c r="E8" s="66" t="s">
        <v>285</v>
      </c>
      <c r="F8" s="66">
        <v>70.587000000000003</v>
      </c>
      <c r="G8" s="66">
        <v>11.058999999999999</v>
      </c>
      <c r="H8" s="66">
        <v>18.355</v>
      </c>
      <c r="J8" s="66" t="s">
        <v>285</v>
      </c>
      <c r="K8" s="66">
        <v>9.1479999999999997</v>
      </c>
      <c r="L8" s="66">
        <v>11.061999999999999</v>
      </c>
    </row>
    <row r="13" spans="1:27" x14ac:dyDescent="0.4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294</v>
      </c>
      <c r="C15" s="66" t="s">
        <v>295</v>
      </c>
      <c r="D15" s="66" t="s">
        <v>296</v>
      </c>
      <c r="E15" s="66" t="s">
        <v>297</v>
      </c>
      <c r="F15" s="66" t="s">
        <v>298</v>
      </c>
      <c r="H15" s="66"/>
      <c r="I15" s="66" t="s">
        <v>294</v>
      </c>
      <c r="J15" s="66" t="s">
        <v>295</v>
      </c>
      <c r="K15" s="66" t="s">
        <v>296</v>
      </c>
      <c r="L15" s="66" t="s">
        <v>297</v>
      </c>
      <c r="M15" s="66" t="s">
        <v>298</v>
      </c>
      <c r="O15" s="66"/>
      <c r="P15" s="66" t="s">
        <v>294</v>
      </c>
      <c r="Q15" s="66" t="s">
        <v>295</v>
      </c>
      <c r="R15" s="66" t="s">
        <v>296</v>
      </c>
      <c r="S15" s="66" t="s">
        <v>297</v>
      </c>
      <c r="T15" s="66" t="s">
        <v>298</v>
      </c>
      <c r="V15" s="66"/>
      <c r="W15" s="66" t="s">
        <v>294</v>
      </c>
      <c r="X15" s="66" t="s">
        <v>295</v>
      </c>
      <c r="Y15" s="66" t="s">
        <v>296</v>
      </c>
      <c r="Z15" s="66" t="s">
        <v>297</v>
      </c>
      <c r="AA15" s="66" t="s">
        <v>298</v>
      </c>
    </row>
    <row r="16" spans="1:27" x14ac:dyDescent="0.4">
      <c r="A16" s="66" t="s">
        <v>308</v>
      </c>
      <c r="B16" s="66">
        <v>430</v>
      </c>
      <c r="C16" s="66">
        <v>600</v>
      </c>
      <c r="D16" s="66">
        <v>0</v>
      </c>
      <c r="E16" s="66">
        <v>3000</v>
      </c>
      <c r="F16" s="66">
        <v>989.35546999999997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32.858916999999998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12.275835000000001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421.67752000000002</v>
      </c>
    </row>
    <row r="23" spans="1:62" x14ac:dyDescent="0.4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294</v>
      </c>
      <c r="C25" s="66" t="s">
        <v>295</v>
      </c>
      <c r="D25" s="66" t="s">
        <v>296</v>
      </c>
      <c r="E25" s="66" t="s">
        <v>297</v>
      </c>
      <c r="F25" s="66" t="s">
        <v>298</v>
      </c>
      <c r="H25" s="66"/>
      <c r="I25" s="66" t="s">
        <v>294</v>
      </c>
      <c r="J25" s="66" t="s">
        <v>295</v>
      </c>
      <c r="K25" s="66" t="s">
        <v>296</v>
      </c>
      <c r="L25" s="66" t="s">
        <v>297</v>
      </c>
      <c r="M25" s="66" t="s">
        <v>298</v>
      </c>
      <c r="O25" s="66"/>
      <c r="P25" s="66" t="s">
        <v>294</v>
      </c>
      <c r="Q25" s="66" t="s">
        <v>295</v>
      </c>
      <c r="R25" s="66" t="s">
        <v>296</v>
      </c>
      <c r="S25" s="66" t="s">
        <v>297</v>
      </c>
      <c r="T25" s="66" t="s">
        <v>298</v>
      </c>
      <c r="V25" s="66"/>
      <c r="W25" s="66" t="s">
        <v>294</v>
      </c>
      <c r="X25" s="66" t="s">
        <v>295</v>
      </c>
      <c r="Y25" s="66" t="s">
        <v>296</v>
      </c>
      <c r="Z25" s="66" t="s">
        <v>297</v>
      </c>
      <c r="AA25" s="66" t="s">
        <v>298</v>
      </c>
      <c r="AC25" s="66"/>
      <c r="AD25" s="66" t="s">
        <v>294</v>
      </c>
      <c r="AE25" s="66" t="s">
        <v>295</v>
      </c>
      <c r="AF25" s="66" t="s">
        <v>296</v>
      </c>
      <c r="AG25" s="66" t="s">
        <v>297</v>
      </c>
      <c r="AH25" s="66" t="s">
        <v>298</v>
      </c>
      <c r="AJ25" s="66"/>
      <c r="AK25" s="66" t="s">
        <v>294</v>
      </c>
      <c r="AL25" s="66" t="s">
        <v>295</v>
      </c>
      <c r="AM25" s="66" t="s">
        <v>296</v>
      </c>
      <c r="AN25" s="66" t="s">
        <v>297</v>
      </c>
      <c r="AO25" s="66" t="s">
        <v>298</v>
      </c>
      <c r="AQ25" s="66"/>
      <c r="AR25" s="66" t="s">
        <v>294</v>
      </c>
      <c r="AS25" s="66" t="s">
        <v>295</v>
      </c>
      <c r="AT25" s="66" t="s">
        <v>296</v>
      </c>
      <c r="AU25" s="66" t="s">
        <v>297</v>
      </c>
      <c r="AV25" s="66" t="s">
        <v>298</v>
      </c>
      <c r="AX25" s="66"/>
      <c r="AY25" s="66" t="s">
        <v>294</v>
      </c>
      <c r="AZ25" s="66" t="s">
        <v>295</v>
      </c>
      <c r="BA25" s="66" t="s">
        <v>296</v>
      </c>
      <c r="BB25" s="66" t="s">
        <v>297</v>
      </c>
      <c r="BC25" s="66" t="s">
        <v>298</v>
      </c>
      <c r="BE25" s="66"/>
      <c r="BF25" s="66" t="s">
        <v>294</v>
      </c>
      <c r="BG25" s="66" t="s">
        <v>295</v>
      </c>
      <c r="BH25" s="66" t="s">
        <v>296</v>
      </c>
      <c r="BI25" s="66" t="s">
        <v>297</v>
      </c>
      <c r="BJ25" s="66" t="s">
        <v>298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236.80817999999999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2.5276873000000002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2.3040462000000002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27.664923000000002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3.8594927999999999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915.01070000000004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18.483370000000001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4.3552656000000001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2.3216708000000001</v>
      </c>
    </row>
    <row r="33" spans="1:68" x14ac:dyDescent="0.4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294</v>
      </c>
      <c r="C35" s="66" t="s">
        <v>295</v>
      </c>
      <c r="D35" s="66" t="s">
        <v>296</v>
      </c>
      <c r="E35" s="66" t="s">
        <v>297</v>
      </c>
      <c r="F35" s="66" t="s">
        <v>298</v>
      </c>
      <c r="H35" s="66"/>
      <c r="I35" s="66" t="s">
        <v>294</v>
      </c>
      <c r="J35" s="66" t="s">
        <v>295</v>
      </c>
      <c r="K35" s="66" t="s">
        <v>296</v>
      </c>
      <c r="L35" s="66" t="s">
        <v>297</v>
      </c>
      <c r="M35" s="66" t="s">
        <v>298</v>
      </c>
      <c r="O35" s="66"/>
      <c r="P35" s="66" t="s">
        <v>294</v>
      </c>
      <c r="Q35" s="66" t="s">
        <v>295</v>
      </c>
      <c r="R35" s="66" t="s">
        <v>296</v>
      </c>
      <c r="S35" s="66" t="s">
        <v>297</v>
      </c>
      <c r="T35" s="66" t="s">
        <v>298</v>
      </c>
      <c r="V35" s="66"/>
      <c r="W35" s="66" t="s">
        <v>294</v>
      </c>
      <c r="X35" s="66" t="s">
        <v>295</v>
      </c>
      <c r="Y35" s="66" t="s">
        <v>296</v>
      </c>
      <c r="Z35" s="66" t="s">
        <v>297</v>
      </c>
      <c r="AA35" s="66" t="s">
        <v>298</v>
      </c>
      <c r="AC35" s="66"/>
      <c r="AD35" s="66" t="s">
        <v>294</v>
      </c>
      <c r="AE35" s="66" t="s">
        <v>295</v>
      </c>
      <c r="AF35" s="66" t="s">
        <v>296</v>
      </c>
      <c r="AG35" s="66" t="s">
        <v>297</v>
      </c>
      <c r="AH35" s="66" t="s">
        <v>298</v>
      </c>
      <c r="AJ35" s="66"/>
      <c r="AK35" s="66" t="s">
        <v>294</v>
      </c>
      <c r="AL35" s="66" t="s">
        <v>295</v>
      </c>
      <c r="AM35" s="66" t="s">
        <v>296</v>
      </c>
      <c r="AN35" s="66" t="s">
        <v>297</v>
      </c>
      <c r="AO35" s="66" t="s">
        <v>298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793.75670000000002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1867.0409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7472.2543999999998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5401.2879999999996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155.51627999999999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237.74424999999999</v>
      </c>
    </row>
    <row r="43" spans="1:68" x14ac:dyDescent="0.4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294</v>
      </c>
      <c r="C45" s="66" t="s">
        <v>295</v>
      </c>
      <c r="D45" s="66" t="s">
        <v>296</v>
      </c>
      <c r="E45" s="66" t="s">
        <v>297</v>
      </c>
      <c r="F45" s="66" t="s">
        <v>298</v>
      </c>
      <c r="H45" s="66"/>
      <c r="I45" s="66" t="s">
        <v>294</v>
      </c>
      <c r="J45" s="66" t="s">
        <v>295</v>
      </c>
      <c r="K45" s="66" t="s">
        <v>296</v>
      </c>
      <c r="L45" s="66" t="s">
        <v>297</v>
      </c>
      <c r="M45" s="66" t="s">
        <v>298</v>
      </c>
      <c r="O45" s="66"/>
      <c r="P45" s="66" t="s">
        <v>294</v>
      </c>
      <c r="Q45" s="66" t="s">
        <v>295</v>
      </c>
      <c r="R45" s="66" t="s">
        <v>296</v>
      </c>
      <c r="S45" s="66" t="s">
        <v>297</v>
      </c>
      <c r="T45" s="66" t="s">
        <v>298</v>
      </c>
      <c r="V45" s="66"/>
      <c r="W45" s="66" t="s">
        <v>294</v>
      </c>
      <c r="X45" s="66" t="s">
        <v>295</v>
      </c>
      <c r="Y45" s="66" t="s">
        <v>296</v>
      </c>
      <c r="Z45" s="66" t="s">
        <v>297</v>
      </c>
      <c r="AA45" s="66" t="s">
        <v>298</v>
      </c>
      <c r="AC45" s="66"/>
      <c r="AD45" s="66" t="s">
        <v>294</v>
      </c>
      <c r="AE45" s="66" t="s">
        <v>295</v>
      </c>
      <c r="AF45" s="66" t="s">
        <v>296</v>
      </c>
      <c r="AG45" s="66" t="s">
        <v>297</v>
      </c>
      <c r="AH45" s="66" t="s">
        <v>298</v>
      </c>
      <c r="AJ45" s="66"/>
      <c r="AK45" s="66" t="s">
        <v>294</v>
      </c>
      <c r="AL45" s="66" t="s">
        <v>295</v>
      </c>
      <c r="AM45" s="66" t="s">
        <v>296</v>
      </c>
      <c r="AN45" s="66" t="s">
        <v>297</v>
      </c>
      <c r="AO45" s="66" t="s">
        <v>298</v>
      </c>
      <c r="AQ45" s="66"/>
      <c r="AR45" s="66" t="s">
        <v>294</v>
      </c>
      <c r="AS45" s="66" t="s">
        <v>295</v>
      </c>
      <c r="AT45" s="66" t="s">
        <v>296</v>
      </c>
      <c r="AU45" s="66" t="s">
        <v>297</v>
      </c>
      <c r="AV45" s="66" t="s">
        <v>298</v>
      </c>
      <c r="AX45" s="66"/>
      <c r="AY45" s="66" t="s">
        <v>294</v>
      </c>
      <c r="AZ45" s="66" t="s">
        <v>295</v>
      </c>
      <c r="BA45" s="66" t="s">
        <v>296</v>
      </c>
      <c r="BB45" s="66" t="s">
        <v>297</v>
      </c>
      <c r="BC45" s="66" t="s">
        <v>298</v>
      </c>
      <c r="BE45" s="66"/>
      <c r="BF45" s="66" t="s">
        <v>294</v>
      </c>
      <c r="BG45" s="66" t="s">
        <v>295</v>
      </c>
      <c r="BH45" s="66" t="s">
        <v>296</v>
      </c>
      <c r="BI45" s="66" t="s">
        <v>297</v>
      </c>
      <c r="BJ45" s="66" t="s">
        <v>298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23.364618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15.325926000000001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1205.3130000000001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2.4918862E-2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4.7100553999999999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226.20374000000001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139.02686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340</v>
      </c>
      <c r="B2" s="62" t="s">
        <v>341</v>
      </c>
      <c r="C2" s="62" t="s">
        <v>342</v>
      </c>
      <c r="D2" s="62">
        <v>56</v>
      </c>
      <c r="E2" s="62">
        <v>2678.3926000000001</v>
      </c>
      <c r="F2" s="62">
        <v>417.46307000000002</v>
      </c>
      <c r="G2" s="62">
        <v>65.402770000000004</v>
      </c>
      <c r="H2" s="62">
        <v>36.522174999999997</v>
      </c>
      <c r="I2" s="62">
        <v>28.880596000000001</v>
      </c>
      <c r="J2" s="62">
        <v>108.55463399999999</v>
      </c>
      <c r="K2" s="62">
        <v>51.131720000000001</v>
      </c>
      <c r="L2" s="62">
        <v>57.422910000000002</v>
      </c>
      <c r="M2" s="62">
        <v>41.283250000000002</v>
      </c>
      <c r="N2" s="62">
        <v>4.9476509999999996</v>
      </c>
      <c r="O2" s="62">
        <v>24.844584000000001</v>
      </c>
      <c r="P2" s="62">
        <v>1716.1841999999999</v>
      </c>
      <c r="Q2" s="62">
        <v>37.149560000000001</v>
      </c>
      <c r="R2" s="62">
        <v>989.35546999999997</v>
      </c>
      <c r="S2" s="62">
        <v>206.40974</v>
      </c>
      <c r="T2" s="62">
        <v>9395.3449999999993</v>
      </c>
      <c r="U2" s="62">
        <v>12.275835000000001</v>
      </c>
      <c r="V2" s="62">
        <v>32.858916999999998</v>
      </c>
      <c r="W2" s="62">
        <v>421.67752000000002</v>
      </c>
      <c r="X2" s="62">
        <v>236.80817999999999</v>
      </c>
      <c r="Y2" s="62">
        <v>2.5276873000000002</v>
      </c>
      <c r="Z2" s="62">
        <v>2.3040462000000002</v>
      </c>
      <c r="AA2" s="62">
        <v>27.664923000000002</v>
      </c>
      <c r="AB2" s="62">
        <v>3.8594927999999999</v>
      </c>
      <c r="AC2" s="62">
        <v>915.01070000000004</v>
      </c>
      <c r="AD2" s="62">
        <v>18.483370000000001</v>
      </c>
      <c r="AE2" s="62">
        <v>4.3552656000000001</v>
      </c>
      <c r="AF2" s="62">
        <v>2.3216708000000001</v>
      </c>
      <c r="AG2" s="62">
        <v>793.75670000000002</v>
      </c>
      <c r="AH2" s="62">
        <v>443.17739999999998</v>
      </c>
      <c r="AI2" s="62">
        <v>350.57927999999998</v>
      </c>
      <c r="AJ2" s="62">
        <v>1867.0409</v>
      </c>
      <c r="AK2" s="62">
        <v>7472.2543999999998</v>
      </c>
      <c r="AL2" s="62">
        <v>155.51627999999999</v>
      </c>
      <c r="AM2" s="62">
        <v>5401.2879999999996</v>
      </c>
      <c r="AN2" s="62">
        <v>237.74424999999999</v>
      </c>
      <c r="AO2" s="62">
        <v>23.364618</v>
      </c>
      <c r="AP2" s="62">
        <v>16.766369999999998</v>
      </c>
      <c r="AQ2" s="62">
        <v>6.5982479999999999</v>
      </c>
      <c r="AR2" s="62">
        <v>15.325926000000001</v>
      </c>
      <c r="AS2" s="62">
        <v>1205.3130000000001</v>
      </c>
      <c r="AT2" s="62">
        <v>2.4918862E-2</v>
      </c>
      <c r="AU2" s="62">
        <v>4.7100553999999999</v>
      </c>
      <c r="AV2" s="62">
        <v>226.20374000000001</v>
      </c>
      <c r="AW2" s="62">
        <v>139.02686</v>
      </c>
      <c r="AX2" s="62">
        <v>0.18958303000000001</v>
      </c>
      <c r="AY2" s="62">
        <v>1.1737466999999999</v>
      </c>
      <c r="AZ2" s="62">
        <v>522.86333999999999</v>
      </c>
      <c r="BA2" s="62">
        <v>73.308120000000002</v>
      </c>
      <c r="BB2" s="62">
        <v>21.555610000000001</v>
      </c>
      <c r="BC2" s="62">
        <v>27.959956999999999</v>
      </c>
      <c r="BD2" s="62">
        <v>23.769455000000001</v>
      </c>
      <c r="BE2" s="62">
        <v>3.2358769999999999</v>
      </c>
      <c r="BF2" s="62">
        <v>6.0092696999999999</v>
      </c>
      <c r="BG2" s="62">
        <v>1.1518281E-3</v>
      </c>
      <c r="BH2" s="62">
        <v>1.1687596E-2</v>
      </c>
      <c r="BI2" s="62">
        <v>9.6724649999999999E-3</v>
      </c>
      <c r="BJ2" s="62">
        <v>5.6118485000000003E-2</v>
      </c>
      <c r="BK2" s="62">
        <v>8.8602166000000004E-5</v>
      </c>
      <c r="BL2" s="62">
        <v>0.37022100000000002</v>
      </c>
      <c r="BM2" s="62">
        <v>6.5103590000000002</v>
      </c>
      <c r="BN2" s="62">
        <v>1.3587823999999999</v>
      </c>
      <c r="BO2" s="62">
        <v>86.200090000000003</v>
      </c>
      <c r="BP2" s="62">
        <v>18.249638000000001</v>
      </c>
      <c r="BQ2" s="62">
        <v>28.517755999999999</v>
      </c>
      <c r="BR2" s="62">
        <v>105.60084500000001</v>
      </c>
      <c r="BS2" s="62">
        <v>30.772490000000001</v>
      </c>
      <c r="BT2" s="62">
        <v>16.516773000000001</v>
      </c>
      <c r="BU2" s="62">
        <v>6.9846350000000001E-2</v>
      </c>
      <c r="BV2" s="62">
        <v>0.17833837999999999</v>
      </c>
      <c r="BW2" s="62">
        <v>1.2159613</v>
      </c>
      <c r="BX2" s="62">
        <v>3.2038053999999998</v>
      </c>
      <c r="BY2" s="62">
        <v>0.18411769</v>
      </c>
      <c r="BZ2" s="62">
        <v>1.1049212000000001E-3</v>
      </c>
      <c r="CA2" s="62">
        <v>1.5889913</v>
      </c>
      <c r="CB2" s="62">
        <v>7.3678030000000005E-2</v>
      </c>
      <c r="CC2" s="62">
        <v>0.37094513000000001</v>
      </c>
      <c r="CD2" s="62">
        <v>4.7131800000000004</v>
      </c>
      <c r="CE2" s="62">
        <v>8.9884736000000007E-2</v>
      </c>
      <c r="CF2" s="62">
        <v>2.0739605000000001</v>
      </c>
      <c r="CG2" s="62">
        <v>4.9500000000000003E-7</v>
      </c>
      <c r="CH2" s="62">
        <v>0.18208957000000001</v>
      </c>
      <c r="CI2" s="62">
        <v>2.5328759999999999E-3</v>
      </c>
      <c r="CJ2" s="62">
        <v>10.273306</v>
      </c>
      <c r="CK2" s="62">
        <v>1.8359319999999998E-2</v>
      </c>
      <c r="CL2" s="62">
        <v>1.0413269000000001</v>
      </c>
      <c r="CM2" s="62">
        <v>5.9445959999999998</v>
      </c>
      <c r="CN2" s="62">
        <v>3510.6035000000002</v>
      </c>
      <c r="CO2" s="62">
        <v>6093.0379999999996</v>
      </c>
      <c r="CP2" s="62">
        <v>4602.8940000000002</v>
      </c>
      <c r="CQ2" s="62">
        <v>1612.3072999999999</v>
      </c>
      <c r="CR2" s="62">
        <v>748.92145000000005</v>
      </c>
      <c r="CS2" s="62">
        <v>526.64170000000001</v>
      </c>
      <c r="CT2" s="62">
        <v>3369.701</v>
      </c>
      <c r="CU2" s="62">
        <v>2287.2402000000002</v>
      </c>
      <c r="CV2" s="62">
        <v>1453.8982000000001</v>
      </c>
      <c r="CW2" s="62">
        <v>2754.1986999999999</v>
      </c>
      <c r="CX2" s="62">
        <v>799.88946999999996</v>
      </c>
      <c r="CY2" s="62">
        <v>4295.8374000000003</v>
      </c>
      <c r="CZ2" s="62">
        <v>2656.9526000000001</v>
      </c>
      <c r="DA2" s="62">
        <v>5094.7954</v>
      </c>
      <c r="DB2" s="62">
        <v>4796.9946</v>
      </c>
      <c r="DC2" s="62">
        <v>7549.9110000000001</v>
      </c>
      <c r="DD2" s="62">
        <v>12186.8125</v>
      </c>
      <c r="DE2" s="62">
        <v>2986.232</v>
      </c>
      <c r="DF2" s="62">
        <v>4432.1953000000003</v>
      </c>
      <c r="DG2" s="62">
        <v>2866.71</v>
      </c>
      <c r="DH2" s="62">
        <v>261.46697999999998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73.308120000000002</v>
      </c>
      <c r="B6">
        <f>BB2</f>
        <v>21.555610000000001</v>
      </c>
      <c r="C6">
        <f>BC2</f>
        <v>27.959956999999999</v>
      </c>
      <c r="D6">
        <f>BD2</f>
        <v>23.769455000000001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23291</v>
      </c>
      <c r="C2" s="57">
        <f ca="1">YEAR(TODAY())-YEAR(B2)+IF(TODAY()&gt;=DATE(YEAR(TODAY()),MONTH(B2),DAY(B2)),0,-1)</f>
        <v>56</v>
      </c>
      <c r="E2" s="53">
        <v>154.19999999999999</v>
      </c>
      <c r="F2" s="54" t="s">
        <v>40</v>
      </c>
      <c r="G2" s="53">
        <v>45.3</v>
      </c>
      <c r="H2" s="52" t="s">
        <v>42</v>
      </c>
      <c r="I2" s="73">
        <f>ROUND(G3/E3^2,1)</f>
        <v>19.100000000000001</v>
      </c>
    </row>
    <row r="3" spans="1:9" x14ac:dyDescent="0.4">
      <c r="E3" s="52">
        <f>E2/100</f>
        <v>1.5419999999999998</v>
      </c>
      <c r="F3" s="52" t="s">
        <v>41</v>
      </c>
      <c r="G3" s="52">
        <f>G2</f>
        <v>45.3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고은옥, ID : H1900107)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14:26:15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43812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56</v>
      </c>
      <c r="G12" s="152"/>
      <c r="H12" s="152"/>
      <c r="I12" s="152"/>
      <c r="K12" s="123">
        <f>'개인정보 및 신체계측 입력'!E2</f>
        <v>154.19999999999999</v>
      </c>
      <c r="L12" s="124"/>
      <c r="M12" s="117">
        <f>'개인정보 및 신체계측 입력'!G2</f>
        <v>45.3</v>
      </c>
      <c r="N12" s="118"/>
      <c r="O12" s="113" t="s">
        <v>272</v>
      </c>
      <c r="P12" s="107"/>
      <c r="Q12" s="110">
        <f>'개인정보 및 신체계측 입력'!I2</f>
        <v>19.100000000000001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고은옥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70.587000000000003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11.058999999999999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18.355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11.1</v>
      </c>
      <c r="L72" s="37" t="s">
        <v>54</v>
      </c>
      <c r="M72" s="37">
        <f>ROUND('DRIs DATA'!K8,1)</f>
        <v>9.1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131.91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273.82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236.81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257.3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99.22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498.15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233.65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2020-03-12T06:33:14Z</dcterms:modified>
</cp:coreProperties>
</file>