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<sst xmlns="http://schemas.openxmlformats.org/spreadsheetml/2006/main" count="692" uniqueCount="338">
  <si>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</si>
  <si>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</si>
  <si>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</si>
  <si>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</si>
  <si>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</si>
  <si>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</si>
  <si>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</si>
  <si>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</si>
  <si>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</si>
  <si>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</si>
  <si>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</si>
  <si>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</si>
  <si>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</si>
  <si>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</si>
  <si>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</si>
  <si>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</si>
  <si>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</si>
  <si>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</si>
  <si>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</si>
  <si>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</si>
  <si>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</si>
  <si>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</si>
  <si>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</si>
  <si>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</si>
  <si>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</si>
  <si>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</si>
  <si>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</si>
  <si>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</si>
  <si>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</si>
  <si>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</si>
  <si>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</si>
  <si>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</si>
  <si>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</si>
  <si>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</si>
  <si>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</si>
  <si>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</si>
  <si>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</si>
  <si>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</si>
  <si>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</si>
  <si>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</si>
  <si>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</si>
  <si>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</si>
  <si>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</si>
  <si>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</si>
  <si>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</si>
  <si>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</si>
  <si>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</si>
  <si>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</si>
  <si>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</si>
  <si>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</si>
  <si>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</si>
  <si>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</si>
  <si>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</si>
  <si>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</si>
  <si>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</si>
  <si>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</si>
  <si>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</si>
  <si>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</si>
  <si>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</si>
  <si>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</si>
  <si>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</si>
  <si>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</si>
  <si>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</si>
  <si>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</si>
  <si>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</si>
  <si>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</si>
  <si>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</si>
  <si>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</si>
  <si>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</si>
  <si>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</si>
  <si>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</si>
  <si>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</si>
  <si>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</si>
  <si>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</si>
  <si>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</si>
  <si>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</si>
  <si>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</si>
  <si>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</si>
  <si>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</si>
  <si>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</si>
  <si>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</si>
  <si>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</si>
  <si>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</si>
  <si>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</si>
  <si>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</si>
  <si>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</si>
  <si>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</si>
  <si>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</si>
  <si>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</si>
  <si>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</si>
  <si>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</si>
  <si>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</si>
  <si>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</si>
  <si>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</si>
  <si>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</si>
  <si>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</si>
  <si>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</si>
  <si>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</si>
  <si>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</si>
  <si>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</si>
  <si>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</si>
  <si>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</si>
  <si>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</si>
  <si>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</si>
  <si>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</si>
  <si>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</si>
  <si>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</si>
  <si>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</si>
  <si>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</si>
  <si>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</si>
  <si>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</si>
  <si>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</si>
  <si>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</si>
  <si>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</si>
  <si>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</si>
  <si>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</si>
  <si>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</si>
  <si>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</si>
  <si>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</si>
  <si>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</si>
  <si>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</si>
  <si>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</si>
  <si>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</si>
  <si>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</si>
  <si>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</si>
  <si>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</si>
  <si>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</si>
  <si>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</si>
  <si>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</si>
  <si>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</si>
  <si>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</si>
  <si>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</si>
  <si>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</si>
  <si>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</si>
  <si>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</si>
  <si>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</si>
  <si>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</si>
  <si>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</si>
  <si>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</si>
  <si>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</si>
  <si>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</si>
  <si>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</si>
  <si>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</si>
  <si>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</si>
  <si>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</si>
  <si>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</si>
  <si>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</si>
  <si>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</si>
  <si>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</si>
  <si>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</si>
  <si>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</si>
  <si>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</si>
  <si>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</si>
  <si>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</si>
  <si>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</si>
  <si>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</si>
  <si>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</si>
  <si>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</si>
  <si>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</si>
  <si>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</si>
  <si>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</si>
  <si>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</si>
  <si>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</si>
  <si>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</si>
  <si>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</si>
  <si>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</si>
  <si>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</si>
  <si>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</si>
  <si>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</si>
  <si>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</si>
  <si>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</si>
  <si>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</si>
  <si>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</si>
  <si>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</si>
  <si>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</si>
  <si>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</si>
  <si>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</si>
  <si>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</si>
  <si>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</si>
  <si>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</si>
  <si>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</si>
  <si>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</si>
  <si>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</si>
  <si>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</si>
  <si>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</si>
  <si>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</si>
  <si>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</si>
  <si>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</si>
  <si>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</si>
  <si>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</si>
  <si>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</si>
  <si>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</si>
  <si>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</si>
  <si>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</si>
  <si>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</si>
  <si>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</si>
  <si>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</si>
  <si>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</si>
  <si>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</si>
  <si>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</si>
  <si>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</si>
  <si>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</si>
  <si>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</si>
  <si>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</si>
  <si>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</si>
  <si>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</si>
  <si>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</si>
  <si>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</si>
  <si>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</si>
  <si>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</si>
  <si>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</si>
  <si>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</si>
  <si>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</si>
  <si>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</si>
  <si>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</si>
  <si>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</si>
  <si>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</si>
  <si>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</si>
  <si>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</si>
  <si>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</si>
  <si>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</si>
  <si>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</si>
  <si>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</si>
  <si>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</si>
  <si>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</si>
  <si>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</si>
  <si>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</si>
  <si>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</si>
  <si>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</si>
  <si>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</si>
  <si>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</si>
  <si>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</si>
  <si>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</si>
  <si>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</si>
  <si>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</si>
  <si>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</si>
  <si>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</si>
  <si>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</si>
  <si>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</si>
  <si>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</si>
  <si>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</si>
  <si>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</si>
  <si>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</si>
  <si>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</si>
  <si>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</si>
  <si>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</si>
  <si>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</si>
  <si>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</si>
  <si>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</si>
  <si>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</si>
  <si>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</si>
  <si>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</si>
  <si>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</si>
  <si>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</si>
  <si>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</si>
  <si>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</si>
  <si>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</si>
  <si>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</si>
  <si>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</si>
  <si>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</si>
  <si>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</si>
  <si>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</si>
  <si>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</si>
  <si>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</si>
  <si>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</si>
  <si>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</si>
  <si>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</si>
  <si>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</si>
  <si>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</si>
  <si>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</si>
  <si>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</si>
  <si>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</si>
  <si>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</si>
  <si>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</si>
  <si>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</si>
  <si>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</si>
  <si>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</si>
  <si>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</si>
  <si>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</si>
  <si>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</si>
  <si>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</si>
  <si>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</si>
  <si>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</si>
  <si>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</si>
  <si>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</si>
  <si>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</si>
  <si>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</si>
  <si>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</si>
  <si>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</si>
  <si>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</si>
  <si>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</si>
  <si>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</si>
  <si>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</si>
  <si>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</si>
  <si>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</si>
  <si>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</si>
  <si>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</si>
  <si>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</si>
  <si>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</si>
  <si>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</si>
  <si>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</si>
  <si>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</si>
  <si>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</si>
  <si>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</si>
  <si>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</si>
  <si>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</si>
  <si>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</si>
  <si>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</si>
  <si>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</si>
  <si>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</si>
  <si>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</si>
  <si>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</si>
  <si>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</si>
  <si>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</si>
  <si>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</si>
  <si>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</si>
  <si>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</si>
  <si>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</si>
  <si>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</si>
  <si>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(설문지 : FFQ 95문항 설문지, 사용자 : 강형주, ID : H1900108)</t>
  </si>
  <si>
    <t>출력시각</t>
    <phoneticPr fontId="1" type="noConversion"/>
  </si>
  <si>
    <t>2020년 03월 12일 14:25:15</t>
  </si>
  <si>
    <t>에너지(kcal)</t>
    <phoneticPr fontId="1" type="noConversion"/>
  </si>
  <si>
    <t>불포화지방산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</si>
  <si>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</si>
  <si>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</si>
  <si>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</si>
  <si>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섭취비율</t>
    <phoneticPr fontId="1" type="noConversion"/>
  </si>
  <si>
    <t>칼슘</t>
    <phoneticPr fontId="1" type="noConversion"/>
  </si>
  <si>
    <t>인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</si>
  <si>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</si>
  <si>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</si>
  <si>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</si>
  <si>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</si>
  <si>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</si>
  <si>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H1900108</t>
  </si>
  <si>
    <t>강형주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</si>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</sst>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45.809406000000003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035432"/>
        <c:axId val="368035824"/>
      </c:barChart>
      <c:catAx>
        <c:axId val="36803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035824"/>
        <c:crosses val="autoZero"/>
        <c:auto val="1"/>
        <c:lblAlgn val="ctr"/>
        <c:lblOffset val="100"/>
        <c:noMultiLvlLbl val="0"/>
      </c:catAx>
      <c:valAx>
        <c:axId val="36803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03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1.5352446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952792"/>
        <c:axId val="143953184"/>
      </c:barChart>
      <c:catAx>
        <c:axId val="14395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953184"/>
        <c:crosses val="autoZero"/>
        <c:auto val="1"/>
        <c:lblAlgn val="ctr"/>
        <c:lblOffset val="100"/>
        <c:noMultiLvlLbl val="0"/>
      </c:catAx>
      <c:valAx>
        <c:axId val="14395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95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2.3527944000000001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953968"/>
        <c:axId val="143954360"/>
      </c:barChart>
      <c:catAx>
        <c:axId val="1439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954360"/>
        <c:crosses val="autoZero"/>
        <c:auto val="1"/>
        <c:lblAlgn val="ctr"/>
        <c:lblOffset val="100"/>
        <c:noMultiLvlLbl val="0"/>
      </c:catAx>
      <c:valAx>
        <c:axId val="14395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9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883.53890000000001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955144"/>
        <c:axId val="527459848"/>
      </c:barChart>
      <c:catAx>
        <c:axId val="14395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59848"/>
        <c:crosses val="autoZero"/>
        <c:auto val="1"/>
        <c:lblAlgn val="ctr"/>
        <c:lblOffset val="100"/>
        <c:noMultiLvlLbl val="0"/>
      </c:catAx>
      <c:valAx>
        <c:axId val="52745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95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2590.0862000000002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60632"/>
        <c:axId val="527461024"/>
      </c:barChart>
      <c:catAx>
        <c:axId val="52746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61024"/>
        <c:crosses val="autoZero"/>
        <c:auto val="1"/>
        <c:lblAlgn val="ctr"/>
        <c:lblOffset val="100"/>
        <c:noMultiLvlLbl val="0"/>
      </c:catAx>
      <c:valAx>
        <c:axId val="527461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6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82.969284000000002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61808"/>
        <c:axId val="527462200"/>
      </c:barChart>
      <c:catAx>
        <c:axId val="52746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62200"/>
        <c:crosses val="autoZero"/>
        <c:auto val="1"/>
        <c:lblAlgn val="ctr"/>
        <c:lblOffset val="100"/>
        <c:noMultiLvlLbl val="0"/>
      </c:catAx>
      <c:valAx>
        <c:axId val="52746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6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101.66965999999999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62984"/>
        <c:axId val="527463376"/>
      </c:barChart>
      <c:catAx>
        <c:axId val="52746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63376"/>
        <c:crosses val="autoZero"/>
        <c:auto val="1"/>
        <c:lblAlgn val="ctr"/>
        <c:lblOffset val="100"/>
        <c:noMultiLvlLbl val="0"/>
      </c:catAx>
      <c:valAx>
        <c:axId val="5274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6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8.2856539999999992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326576"/>
        <c:axId val="536326968"/>
      </c:barChart>
      <c:catAx>
        <c:axId val="53632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326968"/>
        <c:crosses val="autoZero"/>
        <c:auto val="1"/>
        <c:lblAlgn val="ctr"/>
        <c:lblOffset val="100"/>
        <c:noMultiLvlLbl val="0"/>
      </c:catAx>
      <c:valAx>
        <c:axId val="536326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32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566.39760000000001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327752"/>
        <c:axId val="536328144"/>
      </c:barChart>
      <c:catAx>
        <c:axId val="53632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328144"/>
        <c:crosses val="autoZero"/>
        <c:auto val="1"/>
        <c:lblAlgn val="ctr"/>
        <c:lblOffset val="100"/>
        <c:noMultiLvlLbl val="0"/>
      </c:catAx>
      <c:valAx>
        <c:axId val="536328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32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1.2686295E-2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328928"/>
        <c:axId val="536329320"/>
      </c:barChart>
      <c:catAx>
        <c:axId val="53632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329320"/>
        <c:crosses val="autoZero"/>
        <c:auto val="1"/>
        <c:lblAlgn val="ctr"/>
        <c:lblOffset val="100"/>
        <c:noMultiLvlLbl val="0"/>
      </c:catAx>
      <c:valAx>
        <c:axId val="53632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3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3.4901306999999999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064432"/>
        <c:axId val="528064824"/>
      </c:barChart>
      <c:catAx>
        <c:axId val="52806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064824"/>
        <c:crosses val="autoZero"/>
        <c:auto val="1"/>
        <c:lblAlgn val="ctr"/>
        <c:lblOffset val="100"/>
        <c:noMultiLvlLbl val="0"/>
      </c:catAx>
      <c:valAx>
        <c:axId val="528064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6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19.909184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036608"/>
        <c:axId val="116127392"/>
      </c:barChart>
      <c:catAx>
        <c:axId val="36803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27392"/>
        <c:crosses val="autoZero"/>
        <c:auto val="1"/>
        <c:lblAlgn val="ctr"/>
        <c:lblOffset val="100"/>
        <c:noMultiLvlLbl val="0"/>
      </c:catAx>
      <c:valAx>
        <c:axId val="116127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0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103.53466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066000"/>
        <c:axId val="528066392"/>
      </c:barChart>
      <c:catAx>
        <c:axId val="52806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066392"/>
        <c:crosses val="autoZero"/>
        <c:auto val="1"/>
        <c:lblAlgn val="ctr"/>
        <c:lblOffset val="100"/>
        <c:noMultiLvlLbl val="0"/>
      </c:catAx>
      <c:valAx>
        <c:axId val="52806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6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56.003273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066784"/>
        <c:axId val="528067176"/>
      </c:barChart>
      <c:catAx>
        <c:axId val="52806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067176"/>
        <c:crosses val="autoZero"/>
        <c:auto val="1"/>
        <c:lblAlgn val="ctr"/>
        <c:lblOffset val="100"/>
        <c:noMultiLvlLbl val="0"/>
      </c:catAx>
      <c:valAx>
        <c:axId val="52806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7.891</c:v>
                </c:pt>
                <c:pt idx="1">
                  <c:v>7.3440000000000003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067960"/>
        <c:axId val="297390712"/>
      </c:barChart>
      <c:catAx>
        <c:axId val="52806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90712"/>
        <c:crosses val="autoZero"/>
        <c:auto val="1"/>
        <c:lblAlgn val="ctr"/>
        <c:lblOffset val="100"/>
        <c:noMultiLvlLbl val="0"/>
      </c:catAx>
      <c:valAx>
        <c:axId val="29739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06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4.1971699999999998</c:v>
                </c:pt>
                <c:pt idx="1">
                  <c:v>4.7708139999999997</c:v>
                </c:pt>
                <c:pt idx="2">
                  <c:v>5.7949266000000001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381.71584999999999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391888"/>
        <c:axId val="297392280"/>
      </c:barChart>
      <c:catAx>
        <c:axId val="29739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92280"/>
        <c:crosses val="autoZero"/>
        <c:auto val="1"/>
        <c:lblAlgn val="ctr"/>
        <c:lblOffset val="100"/>
        <c:noMultiLvlLbl val="0"/>
      </c:catAx>
      <c:valAx>
        <c:axId val="297392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39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12.431884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393064"/>
        <c:axId val="297393456"/>
      </c:barChart>
      <c:catAx>
        <c:axId val="29739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93456"/>
        <c:crosses val="autoZero"/>
        <c:auto val="1"/>
        <c:lblAlgn val="ctr"/>
        <c:lblOffset val="100"/>
        <c:noMultiLvlLbl val="0"/>
      </c:catAx>
      <c:valAx>
        <c:axId val="29739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39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81.236000000000004</c:v>
                </c:pt>
                <c:pt idx="1">
                  <c:v>6.1559999999999997</c:v>
                </c:pt>
                <c:pt idx="2">
                  <c:v>12.608000000000001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7394240"/>
        <c:axId val="474406672"/>
      </c:barChart>
      <c:catAx>
        <c:axId val="29739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06672"/>
        <c:crosses val="autoZero"/>
        <c:auto val="1"/>
        <c:lblAlgn val="ctr"/>
        <c:lblOffset val="100"/>
        <c:noMultiLvlLbl val="0"/>
      </c:catAx>
      <c:valAx>
        <c:axId val="47440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39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1568.1509000000001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07456"/>
        <c:axId val="474407848"/>
      </c:barChart>
      <c:catAx>
        <c:axId val="47440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07848"/>
        <c:crosses val="autoZero"/>
        <c:auto val="1"/>
        <c:lblAlgn val="ctr"/>
        <c:lblOffset val="100"/>
        <c:noMultiLvlLbl val="0"/>
      </c:catAx>
      <c:valAx>
        <c:axId val="474407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84.521000000000001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08632"/>
        <c:axId val="474409024"/>
      </c:barChart>
      <c:catAx>
        <c:axId val="4744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09024"/>
        <c:crosses val="autoZero"/>
        <c:auto val="1"/>
        <c:lblAlgn val="ctr"/>
        <c:lblOffset val="100"/>
        <c:noMultiLvlLbl val="0"/>
      </c:catAx>
      <c:valAx>
        <c:axId val="47440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0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307.76352000000003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409808"/>
        <c:axId val="474410200"/>
      </c:barChart>
      <c:catAx>
        <c:axId val="47440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410200"/>
        <c:crosses val="autoZero"/>
        <c:auto val="1"/>
        <c:lblAlgn val="ctr"/>
        <c:lblOffset val="100"/>
        <c:noMultiLvlLbl val="0"/>
      </c:catAx>
      <c:valAx>
        <c:axId val="47441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40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0.96927280000000005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28176"/>
        <c:axId val="116128568"/>
      </c:barChart>
      <c:catAx>
        <c:axId val="11612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28568"/>
        <c:crosses val="autoZero"/>
        <c:auto val="1"/>
        <c:lblAlgn val="ctr"/>
        <c:lblOffset val="100"/>
        <c:noMultiLvlLbl val="0"/>
      </c:catAx>
      <c:valAx>
        <c:axId val="11612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2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4586.3325000000004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13912"/>
        <c:axId val="117114304"/>
      </c:barChart>
      <c:catAx>
        <c:axId val="1171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14304"/>
        <c:crosses val="autoZero"/>
        <c:auto val="1"/>
        <c:lblAlgn val="ctr"/>
        <c:lblOffset val="100"/>
        <c:noMultiLvlLbl val="0"/>
      </c:catAx>
      <c:valAx>
        <c:axId val="11711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10.530213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15088"/>
        <c:axId val="117115480"/>
      </c:barChart>
      <c:catAx>
        <c:axId val="1171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15480"/>
        <c:crosses val="autoZero"/>
        <c:auto val="1"/>
        <c:lblAlgn val="ctr"/>
        <c:lblOffset val="100"/>
        <c:noMultiLvlLbl val="0"/>
      </c:catAx>
      <c:valAx>
        <c:axId val="11711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1.0961767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16264"/>
        <c:axId val="117116656"/>
      </c:barChart>
      <c:catAx>
        <c:axId val="1171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16656"/>
        <c:crosses val="autoZero"/>
        <c:auto val="1"/>
        <c:lblAlgn val="ctr"/>
        <c:lblOffset val="100"/>
        <c:noMultiLvlLbl val="0"/>
      </c:catAx>
      <c:valAx>
        <c:axId val="1171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179.67501999999999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358376"/>
        <c:axId val="115358768"/>
      </c:barChart>
      <c:catAx>
        <c:axId val="11535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58768"/>
        <c:crosses val="autoZero"/>
        <c:auto val="1"/>
        <c:lblAlgn val="ctr"/>
        <c:lblOffset val="100"/>
        <c:noMultiLvlLbl val="0"/>
      </c:catAx>
      <c:valAx>
        <c:axId val="11535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35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0.92817899999999998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359552"/>
        <c:axId val="115359944"/>
      </c:barChart>
      <c:catAx>
        <c:axId val="1153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59944"/>
        <c:crosses val="autoZero"/>
        <c:auto val="1"/>
        <c:lblAlgn val="ctr"/>
        <c:lblOffset val="100"/>
        <c:noMultiLvlLbl val="0"/>
      </c:catAx>
      <c:valAx>
        <c:axId val="115359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3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12.829537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6096"/>
        <c:axId val="78166488"/>
      </c:barChart>
      <c:catAx>
        <c:axId val="7816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6488"/>
        <c:crosses val="autoZero"/>
        <c:auto val="1"/>
        <c:lblAlgn val="ctr"/>
        <c:lblOffset val="100"/>
        <c:noMultiLvlLbl val="0"/>
      </c:catAx>
      <c:valAx>
        <c:axId val="7816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1.0961767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67272"/>
        <c:axId val="117832936"/>
      </c:barChart>
      <c:catAx>
        <c:axId val="7816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832936"/>
        <c:crosses val="autoZero"/>
        <c:auto val="1"/>
        <c:lblAlgn val="ctr"/>
        <c:lblOffset val="100"/>
        <c:noMultiLvlLbl val="0"/>
      </c:catAx>
      <c:valAx>
        <c:axId val="1178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6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424.9633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833720"/>
        <c:axId val="117834112"/>
      </c:barChart>
      <c:catAx>
        <c:axId val="11783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834112"/>
        <c:crosses val="autoZero"/>
        <c:auto val="1"/>
        <c:lblAlgn val="ctr"/>
        <c:lblOffset val="100"/>
        <c:noMultiLvlLbl val="0"/>
      </c:catAx>
      <c:valAx>
        <c:axId val="11783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83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2.8270360000000001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951616"/>
        <c:axId val="143952008"/>
      </c:barChart>
      <c:catAx>
        <c:axId val="1439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952008"/>
        <c:crosses val="autoZero"/>
        <c:auto val="1"/>
        <c:lblAlgn val="ctr"/>
        <c:lblOffset val="100"/>
        <c:noMultiLvlLbl val="0"/>
      </c:catAx>
      <c:valAx>
        <c:axId val="14395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9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강형주, ID : H1900108)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14:25:15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1568.1509000000001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45.809406000000003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19.909184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81.236000000000004</v>
      </c>
      <c r="G8" s="60">
        <f>'DRIs DATA 입력'!G8</f>
        <v>6.1559999999999997</v>
      </c>
      <c r="H8" s="60">
        <f>'DRIs DATA 입력'!H8</f>
        <v>12.608000000000001</v>
      </c>
      <c r="I8" s="47"/>
      <c r="J8" s="60" t="s">
        <v>217</v>
      </c>
      <c r="K8" s="60">
        <f>'DRIs DATA 입력'!K8</f>
        <v>7.891</v>
      </c>
      <c r="L8" s="60">
        <f>'DRIs DATA 입력'!L8</f>
        <v>7.3440000000000003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381.71584999999999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12.431884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0.96927280000000005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179.67501999999999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84.521000000000001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1.3326526000000001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0.92817899999999998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12.829537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1.0961767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424.9633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2.8270360000000001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1.5352446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2.3527944000000001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307.76352000000003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883.53890000000001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4586.3325000000004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2590.0862000000002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82.969284000000002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101.66965999999999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10.530213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8.2856539999999992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566.39760000000001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1.2686295E-2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3.4901306999999999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103.53466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56.003273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319</v>
      </c>
      <c r="G1" s="63" t="s">
        <v>320</v>
      </c>
      <c r="H1" s="62" t="s">
        <v>321</v>
      </c>
    </row>
    <row r="3" spans="1:27" x14ac:dyDescent="0.4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322</v>
      </c>
      <c r="B4" s="70"/>
      <c r="C4" s="70"/>
      <c r="E4" s="67" t="s">
        <v>278</v>
      </c>
      <c r="F4" s="68"/>
      <c r="G4" s="68"/>
      <c r="H4" s="69"/>
      <c r="J4" s="67" t="s">
        <v>323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279</v>
      </c>
      <c r="V4" s="70"/>
      <c r="W4" s="70"/>
      <c r="X4" s="70"/>
      <c r="Y4" s="70"/>
      <c r="Z4" s="70"/>
    </row>
    <row r="5" spans="1:27" x14ac:dyDescent="0.4">
      <c r="A5" s="66"/>
      <c r="B5" s="66" t="s">
        <v>280</v>
      </c>
      <c r="C5" s="66" t="s">
        <v>281</v>
      </c>
      <c r="E5" s="66"/>
      <c r="F5" s="66" t="s">
        <v>51</v>
      </c>
      <c r="G5" s="66" t="s">
        <v>324</v>
      </c>
      <c r="H5" s="66" t="s">
        <v>47</v>
      </c>
      <c r="J5" s="66"/>
      <c r="K5" s="66" t="s">
        <v>282</v>
      </c>
      <c r="L5" s="66" t="s">
        <v>283</v>
      </c>
      <c r="N5" s="66"/>
      <c r="O5" s="66" t="s">
        <v>284</v>
      </c>
      <c r="P5" s="66" t="s">
        <v>285</v>
      </c>
      <c r="Q5" s="66" t="s">
        <v>325</v>
      </c>
      <c r="R5" s="66" t="s">
        <v>326</v>
      </c>
      <c r="S5" s="66" t="s">
        <v>281</v>
      </c>
      <c r="U5" s="66"/>
      <c r="V5" s="66" t="s">
        <v>284</v>
      </c>
      <c r="W5" s="66" t="s">
        <v>285</v>
      </c>
      <c r="X5" s="66" t="s">
        <v>325</v>
      </c>
      <c r="Y5" s="66" t="s">
        <v>326</v>
      </c>
      <c r="Z5" s="66" t="s">
        <v>281</v>
      </c>
    </row>
    <row r="6" spans="1:27" x14ac:dyDescent="0.4">
      <c r="A6" s="66" t="s">
        <v>322</v>
      </c>
      <c r="B6" s="66">
        <v>1800</v>
      </c>
      <c r="C6" s="66">
        <v>1568.1509000000001</v>
      </c>
      <c r="E6" s="66" t="s">
        <v>286</v>
      </c>
      <c r="F6" s="66">
        <v>55</v>
      </c>
      <c r="G6" s="66">
        <v>15</v>
      </c>
      <c r="H6" s="66">
        <v>7</v>
      </c>
      <c r="J6" s="66" t="s">
        <v>286</v>
      </c>
      <c r="K6" s="66">
        <v>0.1</v>
      </c>
      <c r="L6" s="66">
        <v>4</v>
      </c>
      <c r="N6" s="66" t="s">
        <v>287</v>
      </c>
      <c r="O6" s="66">
        <v>40</v>
      </c>
      <c r="P6" s="66">
        <v>50</v>
      </c>
      <c r="Q6" s="66">
        <v>0</v>
      </c>
      <c r="R6" s="66">
        <v>0</v>
      </c>
      <c r="S6" s="66">
        <v>45.809406000000003</v>
      </c>
      <c r="U6" s="66" t="s">
        <v>288</v>
      </c>
      <c r="V6" s="66">
        <v>0</v>
      </c>
      <c r="W6" s="66">
        <v>0</v>
      </c>
      <c r="X6" s="66">
        <v>20</v>
      </c>
      <c r="Y6" s="66">
        <v>0</v>
      </c>
      <c r="Z6" s="66">
        <v>19.909184</v>
      </c>
    </row>
    <row r="7" spans="1:27" x14ac:dyDescent="0.4">
      <c r="E7" s="66" t="s">
        <v>289</v>
      </c>
      <c r="F7" s="66">
        <v>65</v>
      </c>
      <c r="G7" s="66">
        <v>30</v>
      </c>
      <c r="H7" s="66">
        <v>20</v>
      </c>
      <c r="J7" s="66" t="s">
        <v>289</v>
      </c>
      <c r="K7" s="66">
        <v>1</v>
      </c>
      <c r="L7" s="66">
        <v>10</v>
      </c>
    </row>
    <row r="8" spans="1:27" x14ac:dyDescent="0.4">
      <c r="E8" s="66" t="s">
        <v>327</v>
      </c>
      <c r="F8" s="66">
        <v>81.236000000000004</v>
      </c>
      <c r="G8" s="66">
        <v>6.1559999999999997</v>
      </c>
      <c r="H8" s="66">
        <v>12.608000000000001</v>
      </c>
      <c r="J8" s="66" t="s">
        <v>327</v>
      </c>
      <c r="K8" s="66">
        <v>7.891</v>
      </c>
      <c r="L8" s="66">
        <v>7.3440000000000003</v>
      </c>
    </row>
    <row r="13" spans="1:27" x14ac:dyDescent="0.4">
      <c r="A13" s="71" t="s">
        <v>290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291</v>
      </c>
      <c r="B14" s="70"/>
      <c r="C14" s="70"/>
      <c r="D14" s="70"/>
      <c r="E14" s="70"/>
      <c r="F14" s="70"/>
      <c r="H14" s="70" t="s">
        <v>292</v>
      </c>
      <c r="I14" s="70"/>
      <c r="J14" s="70"/>
      <c r="K14" s="70"/>
      <c r="L14" s="70"/>
      <c r="M14" s="70"/>
      <c r="O14" s="70" t="s">
        <v>293</v>
      </c>
      <c r="P14" s="70"/>
      <c r="Q14" s="70"/>
      <c r="R14" s="70"/>
      <c r="S14" s="70"/>
      <c r="T14" s="70"/>
      <c r="V14" s="70" t="s">
        <v>294</v>
      </c>
      <c r="W14" s="70"/>
      <c r="X14" s="70"/>
      <c r="Y14" s="70"/>
      <c r="Z14" s="70"/>
      <c r="AA14" s="70"/>
    </row>
    <row r="15" spans="1:27" x14ac:dyDescent="0.4">
      <c r="A15" s="66"/>
      <c r="B15" s="66" t="s">
        <v>284</v>
      </c>
      <c r="C15" s="66" t="s">
        <v>285</v>
      </c>
      <c r="D15" s="66" t="s">
        <v>325</v>
      </c>
      <c r="E15" s="66" t="s">
        <v>326</v>
      </c>
      <c r="F15" s="66" t="s">
        <v>281</v>
      </c>
      <c r="H15" s="66"/>
      <c r="I15" s="66" t="s">
        <v>284</v>
      </c>
      <c r="J15" s="66" t="s">
        <v>285</v>
      </c>
      <c r="K15" s="66" t="s">
        <v>325</v>
      </c>
      <c r="L15" s="66" t="s">
        <v>326</v>
      </c>
      <c r="M15" s="66" t="s">
        <v>281</v>
      </c>
      <c r="O15" s="66"/>
      <c r="P15" s="66" t="s">
        <v>284</v>
      </c>
      <c r="Q15" s="66" t="s">
        <v>285</v>
      </c>
      <c r="R15" s="66" t="s">
        <v>325</v>
      </c>
      <c r="S15" s="66" t="s">
        <v>326</v>
      </c>
      <c r="T15" s="66" t="s">
        <v>281</v>
      </c>
      <c r="V15" s="66"/>
      <c r="W15" s="66" t="s">
        <v>284</v>
      </c>
      <c r="X15" s="66" t="s">
        <v>285</v>
      </c>
      <c r="Y15" s="66" t="s">
        <v>325</v>
      </c>
      <c r="Z15" s="66" t="s">
        <v>326</v>
      </c>
      <c r="AA15" s="66" t="s">
        <v>281</v>
      </c>
    </row>
    <row r="16" spans="1:27" x14ac:dyDescent="0.4">
      <c r="A16" s="66" t="s">
        <v>295</v>
      </c>
      <c r="B16" s="66">
        <v>430</v>
      </c>
      <c r="C16" s="66">
        <v>600</v>
      </c>
      <c r="D16" s="66">
        <v>0</v>
      </c>
      <c r="E16" s="66">
        <v>3000</v>
      </c>
      <c r="F16" s="66">
        <v>381.71584999999999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12.431884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0.96927280000000005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179.67501999999999</v>
      </c>
    </row>
    <row r="23" spans="1:62" x14ac:dyDescent="0.4">
      <c r="A23" s="71" t="s">
        <v>296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297</v>
      </c>
      <c r="B24" s="70"/>
      <c r="C24" s="70"/>
      <c r="D24" s="70"/>
      <c r="E24" s="70"/>
      <c r="F24" s="70"/>
      <c r="H24" s="70" t="s">
        <v>298</v>
      </c>
      <c r="I24" s="70"/>
      <c r="J24" s="70"/>
      <c r="K24" s="70"/>
      <c r="L24" s="70"/>
      <c r="M24" s="70"/>
      <c r="O24" s="70" t="s">
        <v>299</v>
      </c>
      <c r="P24" s="70"/>
      <c r="Q24" s="70"/>
      <c r="R24" s="70"/>
      <c r="S24" s="70"/>
      <c r="T24" s="70"/>
      <c r="V24" s="70" t="s">
        <v>300</v>
      </c>
      <c r="W24" s="70"/>
      <c r="X24" s="70"/>
      <c r="Y24" s="70"/>
      <c r="Z24" s="70"/>
      <c r="AA24" s="70"/>
      <c r="AC24" s="70" t="s">
        <v>301</v>
      </c>
      <c r="AD24" s="70"/>
      <c r="AE24" s="70"/>
      <c r="AF24" s="70"/>
      <c r="AG24" s="70"/>
      <c r="AH24" s="70"/>
      <c r="AJ24" s="70" t="s">
        <v>302</v>
      </c>
      <c r="AK24" s="70"/>
      <c r="AL24" s="70"/>
      <c r="AM24" s="70"/>
      <c r="AN24" s="70"/>
      <c r="AO24" s="70"/>
      <c r="AQ24" s="70" t="s">
        <v>303</v>
      </c>
      <c r="AR24" s="70"/>
      <c r="AS24" s="70"/>
      <c r="AT24" s="70"/>
      <c r="AU24" s="70"/>
      <c r="AV24" s="70"/>
      <c r="AX24" s="70" t="s">
        <v>304</v>
      </c>
      <c r="AY24" s="70"/>
      <c r="AZ24" s="70"/>
      <c r="BA24" s="70"/>
      <c r="BB24" s="70"/>
      <c r="BC24" s="70"/>
      <c r="BE24" s="70" t="s">
        <v>305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284</v>
      </c>
      <c r="C25" s="66" t="s">
        <v>285</v>
      </c>
      <c r="D25" s="66" t="s">
        <v>325</v>
      </c>
      <c r="E25" s="66" t="s">
        <v>326</v>
      </c>
      <c r="F25" s="66" t="s">
        <v>281</v>
      </c>
      <c r="H25" s="66"/>
      <c r="I25" s="66" t="s">
        <v>284</v>
      </c>
      <c r="J25" s="66" t="s">
        <v>285</v>
      </c>
      <c r="K25" s="66" t="s">
        <v>325</v>
      </c>
      <c r="L25" s="66" t="s">
        <v>326</v>
      </c>
      <c r="M25" s="66" t="s">
        <v>281</v>
      </c>
      <c r="O25" s="66"/>
      <c r="P25" s="66" t="s">
        <v>284</v>
      </c>
      <c r="Q25" s="66" t="s">
        <v>285</v>
      </c>
      <c r="R25" s="66" t="s">
        <v>325</v>
      </c>
      <c r="S25" s="66" t="s">
        <v>326</v>
      </c>
      <c r="T25" s="66" t="s">
        <v>281</v>
      </c>
      <c r="V25" s="66"/>
      <c r="W25" s="66" t="s">
        <v>284</v>
      </c>
      <c r="X25" s="66" t="s">
        <v>285</v>
      </c>
      <c r="Y25" s="66" t="s">
        <v>325</v>
      </c>
      <c r="Z25" s="66" t="s">
        <v>326</v>
      </c>
      <c r="AA25" s="66" t="s">
        <v>281</v>
      </c>
      <c r="AC25" s="66"/>
      <c r="AD25" s="66" t="s">
        <v>284</v>
      </c>
      <c r="AE25" s="66" t="s">
        <v>285</v>
      </c>
      <c r="AF25" s="66" t="s">
        <v>325</v>
      </c>
      <c r="AG25" s="66" t="s">
        <v>326</v>
      </c>
      <c r="AH25" s="66" t="s">
        <v>281</v>
      </c>
      <c r="AJ25" s="66"/>
      <c r="AK25" s="66" t="s">
        <v>284</v>
      </c>
      <c r="AL25" s="66" t="s">
        <v>285</v>
      </c>
      <c r="AM25" s="66" t="s">
        <v>325</v>
      </c>
      <c r="AN25" s="66" t="s">
        <v>326</v>
      </c>
      <c r="AO25" s="66" t="s">
        <v>281</v>
      </c>
      <c r="AQ25" s="66"/>
      <c r="AR25" s="66" t="s">
        <v>284</v>
      </c>
      <c r="AS25" s="66" t="s">
        <v>285</v>
      </c>
      <c r="AT25" s="66" t="s">
        <v>325</v>
      </c>
      <c r="AU25" s="66" t="s">
        <v>326</v>
      </c>
      <c r="AV25" s="66" t="s">
        <v>281</v>
      </c>
      <c r="AX25" s="66"/>
      <c r="AY25" s="66" t="s">
        <v>284</v>
      </c>
      <c r="AZ25" s="66" t="s">
        <v>285</v>
      </c>
      <c r="BA25" s="66" t="s">
        <v>325</v>
      </c>
      <c r="BB25" s="66" t="s">
        <v>326</v>
      </c>
      <c r="BC25" s="66" t="s">
        <v>281</v>
      </c>
      <c r="BE25" s="66"/>
      <c r="BF25" s="66" t="s">
        <v>284</v>
      </c>
      <c r="BG25" s="66" t="s">
        <v>285</v>
      </c>
      <c r="BH25" s="66" t="s">
        <v>325</v>
      </c>
      <c r="BI25" s="66" t="s">
        <v>326</v>
      </c>
      <c r="BJ25" s="66" t="s">
        <v>281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84.521000000000001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1.3326526000000001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0.92817899999999998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12.829537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1.0961767</v>
      </c>
      <c r="AJ26" s="66" t="s">
        <v>306</v>
      </c>
      <c r="AK26" s="66">
        <v>320</v>
      </c>
      <c r="AL26" s="66">
        <v>400</v>
      </c>
      <c r="AM26" s="66">
        <v>0</v>
      </c>
      <c r="AN26" s="66">
        <v>1000</v>
      </c>
      <c r="AO26" s="66">
        <v>424.9633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2.8270360000000001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1.5352446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2.3527944000000001</v>
      </c>
    </row>
    <row r="33" spans="1:68" x14ac:dyDescent="0.4">
      <c r="A33" s="71" t="s">
        <v>307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328</v>
      </c>
      <c r="B34" s="70"/>
      <c r="C34" s="70"/>
      <c r="D34" s="70"/>
      <c r="E34" s="70"/>
      <c r="F34" s="70"/>
      <c r="H34" s="70" t="s">
        <v>329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308</v>
      </c>
      <c r="W34" s="70"/>
      <c r="X34" s="70"/>
      <c r="Y34" s="70"/>
      <c r="Z34" s="70"/>
      <c r="AA34" s="70"/>
      <c r="AC34" s="70" t="s">
        <v>309</v>
      </c>
      <c r="AD34" s="70"/>
      <c r="AE34" s="70"/>
      <c r="AF34" s="70"/>
      <c r="AG34" s="70"/>
      <c r="AH34" s="70"/>
      <c r="AJ34" s="70" t="s">
        <v>310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284</v>
      </c>
      <c r="C35" s="66" t="s">
        <v>285</v>
      </c>
      <c r="D35" s="66" t="s">
        <v>325</v>
      </c>
      <c r="E35" s="66" t="s">
        <v>326</v>
      </c>
      <c r="F35" s="66" t="s">
        <v>281</v>
      </c>
      <c r="H35" s="66"/>
      <c r="I35" s="66" t="s">
        <v>284</v>
      </c>
      <c r="J35" s="66" t="s">
        <v>285</v>
      </c>
      <c r="K35" s="66" t="s">
        <v>325</v>
      </c>
      <c r="L35" s="66" t="s">
        <v>326</v>
      </c>
      <c r="M35" s="66" t="s">
        <v>281</v>
      </c>
      <c r="O35" s="66"/>
      <c r="P35" s="66" t="s">
        <v>284</v>
      </c>
      <c r="Q35" s="66" t="s">
        <v>285</v>
      </c>
      <c r="R35" s="66" t="s">
        <v>325</v>
      </c>
      <c r="S35" s="66" t="s">
        <v>326</v>
      </c>
      <c r="T35" s="66" t="s">
        <v>281</v>
      </c>
      <c r="V35" s="66"/>
      <c r="W35" s="66" t="s">
        <v>284</v>
      </c>
      <c r="X35" s="66" t="s">
        <v>285</v>
      </c>
      <c r="Y35" s="66" t="s">
        <v>325</v>
      </c>
      <c r="Z35" s="66" t="s">
        <v>326</v>
      </c>
      <c r="AA35" s="66" t="s">
        <v>281</v>
      </c>
      <c r="AC35" s="66"/>
      <c r="AD35" s="66" t="s">
        <v>284</v>
      </c>
      <c r="AE35" s="66" t="s">
        <v>285</v>
      </c>
      <c r="AF35" s="66" t="s">
        <v>325</v>
      </c>
      <c r="AG35" s="66" t="s">
        <v>326</v>
      </c>
      <c r="AH35" s="66" t="s">
        <v>281</v>
      </c>
      <c r="AJ35" s="66"/>
      <c r="AK35" s="66" t="s">
        <v>284</v>
      </c>
      <c r="AL35" s="66" t="s">
        <v>285</v>
      </c>
      <c r="AM35" s="66" t="s">
        <v>325</v>
      </c>
      <c r="AN35" s="66" t="s">
        <v>326</v>
      </c>
      <c r="AO35" s="66" t="s">
        <v>281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307.76352000000003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883.53890000000001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4586.3325000000004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2590.0862000000002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82.969284000000002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101.66965999999999</v>
      </c>
    </row>
    <row r="43" spans="1:68" x14ac:dyDescent="0.4">
      <c r="A43" s="71" t="s">
        <v>311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312</v>
      </c>
      <c r="B44" s="70"/>
      <c r="C44" s="70"/>
      <c r="D44" s="70"/>
      <c r="E44" s="70"/>
      <c r="F44" s="70"/>
      <c r="H44" s="70" t="s">
        <v>313</v>
      </c>
      <c r="I44" s="70"/>
      <c r="J44" s="70"/>
      <c r="K44" s="70"/>
      <c r="L44" s="70"/>
      <c r="M44" s="70"/>
      <c r="O44" s="70" t="s">
        <v>314</v>
      </c>
      <c r="P44" s="70"/>
      <c r="Q44" s="70"/>
      <c r="R44" s="70"/>
      <c r="S44" s="70"/>
      <c r="T44" s="70"/>
      <c r="V44" s="70" t="s">
        <v>315</v>
      </c>
      <c r="W44" s="70"/>
      <c r="X44" s="70"/>
      <c r="Y44" s="70"/>
      <c r="Z44" s="70"/>
      <c r="AA44" s="70"/>
      <c r="AC44" s="70" t="s">
        <v>316</v>
      </c>
      <c r="AD44" s="70"/>
      <c r="AE44" s="70"/>
      <c r="AF44" s="70"/>
      <c r="AG44" s="70"/>
      <c r="AH44" s="70"/>
      <c r="AJ44" s="70" t="s">
        <v>317</v>
      </c>
      <c r="AK44" s="70"/>
      <c r="AL44" s="70"/>
      <c r="AM44" s="70"/>
      <c r="AN44" s="70"/>
      <c r="AO44" s="70"/>
      <c r="AQ44" s="70" t="s">
        <v>318</v>
      </c>
      <c r="AR44" s="70"/>
      <c r="AS44" s="70"/>
      <c r="AT44" s="70"/>
      <c r="AU44" s="70"/>
      <c r="AV44" s="70"/>
      <c r="AX44" s="70" t="s">
        <v>330</v>
      </c>
      <c r="AY44" s="70"/>
      <c r="AZ44" s="70"/>
      <c r="BA44" s="70"/>
      <c r="BB44" s="70"/>
      <c r="BC44" s="70"/>
      <c r="BE44" s="70" t="s">
        <v>331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284</v>
      </c>
      <c r="C45" s="66" t="s">
        <v>285</v>
      </c>
      <c r="D45" s="66" t="s">
        <v>325</v>
      </c>
      <c r="E45" s="66" t="s">
        <v>326</v>
      </c>
      <c r="F45" s="66" t="s">
        <v>281</v>
      </c>
      <c r="H45" s="66"/>
      <c r="I45" s="66" t="s">
        <v>284</v>
      </c>
      <c r="J45" s="66" t="s">
        <v>285</v>
      </c>
      <c r="K45" s="66" t="s">
        <v>325</v>
      </c>
      <c r="L45" s="66" t="s">
        <v>326</v>
      </c>
      <c r="M45" s="66" t="s">
        <v>281</v>
      </c>
      <c r="O45" s="66"/>
      <c r="P45" s="66" t="s">
        <v>284</v>
      </c>
      <c r="Q45" s="66" t="s">
        <v>285</v>
      </c>
      <c r="R45" s="66" t="s">
        <v>325</v>
      </c>
      <c r="S45" s="66" t="s">
        <v>326</v>
      </c>
      <c r="T45" s="66" t="s">
        <v>281</v>
      </c>
      <c r="V45" s="66"/>
      <c r="W45" s="66" t="s">
        <v>284</v>
      </c>
      <c r="X45" s="66" t="s">
        <v>285</v>
      </c>
      <c r="Y45" s="66" t="s">
        <v>325</v>
      </c>
      <c r="Z45" s="66" t="s">
        <v>326</v>
      </c>
      <c r="AA45" s="66" t="s">
        <v>281</v>
      </c>
      <c r="AC45" s="66"/>
      <c r="AD45" s="66" t="s">
        <v>284</v>
      </c>
      <c r="AE45" s="66" t="s">
        <v>285</v>
      </c>
      <c r="AF45" s="66" t="s">
        <v>325</v>
      </c>
      <c r="AG45" s="66" t="s">
        <v>326</v>
      </c>
      <c r="AH45" s="66" t="s">
        <v>281</v>
      </c>
      <c r="AJ45" s="66"/>
      <c r="AK45" s="66" t="s">
        <v>284</v>
      </c>
      <c r="AL45" s="66" t="s">
        <v>285</v>
      </c>
      <c r="AM45" s="66" t="s">
        <v>325</v>
      </c>
      <c r="AN45" s="66" t="s">
        <v>326</v>
      </c>
      <c r="AO45" s="66" t="s">
        <v>281</v>
      </c>
      <c r="AQ45" s="66"/>
      <c r="AR45" s="66" t="s">
        <v>284</v>
      </c>
      <c r="AS45" s="66" t="s">
        <v>285</v>
      </c>
      <c r="AT45" s="66" t="s">
        <v>325</v>
      </c>
      <c r="AU45" s="66" t="s">
        <v>326</v>
      </c>
      <c r="AV45" s="66" t="s">
        <v>281</v>
      </c>
      <c r="AX45" s="66"/>
      <c r="AY45" s="66" t="s">
        <v>284</v>
      </c>
      <c r="AZ45" s="66" t="s">
        <v>285</v>
      </c>
      <c r="BA45" s="66" t="s">
        <v>325</v>
      </c>
      <c r="BB45" s="66" t="s">
        <v>326</v>
      </c>
      <c r="BC45" s="66" t="s">
        <v>281</v>
      </c>
      <c r="BE45" s="66"/>
      <c r="BF45" s="66" t="s">
        <v>284</v>
      </c>
      <c r="BG45" s="66" t="s">
        <v>285</v>
      </c>
      <c r="BH45" s="66" t="s">
        <v>325</v>
      </c>
      <c r="BI45" s="66" t="s">
        <v>326</v>
      </c>
      <c r="BJ45" s="66" t="s">
        <v>281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10.530213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8.2856539999999992</v>
      </c>
      <c r="O46" s="66" t="s">
        <v>332</v>
      </c>
      <c r="P46" s="66">
        <v>600</v>
      </c>
      <c r="Q46" s="66">
        <v>800</v>
      </c>
      <c r="R46" s="66">
        <v>0</v>
      </c>
      <c r="S46" s="66">
        <v>10000</v>
      </c>
      <c r="T46" s="66">
        <v>566.39760000000001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1.2686295E-2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3.4901306999999999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103.53466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56.003273</v>
      </c>
      <c r="AX46" s="66" t="s">
        <v>333</v>
      </c>
      <c r="AY46" s="66"/>
      <c r="AZ46" s="66"/>
      <c r="BA46" s="66"/>
      <c r="BB46" s="66"/>
      <c r="BC46" s="66"/>
      <c r="BE46" s="66" t="s">
        <v>334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335</v>
      </c>
      <c r="B2" s="62" t="s">
        <v>336</v>
      </c>
      <c r="C2" s="62" t="s">
        <v>337</v>
      </c>
      <c r="D2" s="62">
        <v>51</v>
      </c>
      <c r="E2" s="62">
        <v>1568.1509000000001</v>
      </c>
      <c r="F2" s="62">
        <v>295.16622999999998</v>
      </c>
      <c r="G2" s="62">
        <v>22.368300999999999</v>
      </c>
      <c r="H2" s="62">
        <v>13.981552000000001</v>
      </c>
      <c r="I2" s="62">
        <v>8.386749</v>
      </c>
      <c r="J2" s="62">
        <v>45.809406000000003</v>
      </c>
      <c r="K2" s="62">
        <v>32.475315000000002</v>
      </c>
      <c r="L2" s="62">
        <v>13.334091000000001</v>
      </c>
      <c r="M2" s="62">
        <v>19.909184</v>
      </c>
      <c r="N2" s="62">
        <v>2.0473436999999999</v>
      </c>
      <c r="O2" s="62">
        <v>10.634103</v>
      </c>
      <c r="P2" s="62">
        <v>550.35360000000003</v>
      </c>
      <c r="Q2" s="62">
        <v>20.487874999999999</v>
      </c>
      <c r="R2" s="62">
        <v>381.71584999999999</v>
      </c>
      <c r="S2" s="62">
        <v>35.764454000000001</v>
      </c>
      <c r="T2" s="62">
        <v>4151.4170000000004</v>
      </c>
      <c r="U2" s="62">
        <v>0.96927280000000005</v>
      </c>
      <c r="V2" s="62">
        <v>12.431884</v>
      </c>
      <c r="W2" s="62">
        <v>179.67501999999999</v>
      </c>
      <c r="X2" s="62">
        <v>84.521000000000001</v>
      </c>
      <c r="Y2" s="62">
        <v>1.3326526000000001</v>
      </c>
      <c r="Z2" s="62">
        <v>0.92817899999999998</v>
      </c>
      <c r="AA2" s="62">
        <v>12.829537</v>
      </c>
      <c r="AB2" s="62">
        <v>1.0961767</v>
      </c>
      <c r="AC2" s="62">
        <v>424.9633</v>
      </c>
      <c r="AD2" s="62">
        <v>2.8270360000000001</v>
      </c>
      <c r="AE2" s="62">
        <v>1.5352446</v>
      </c>
      <c r="AF2" s="62">
        <v>2.3527944000000001</v>
      </c>
      <c r="AG2" s="62">
        <v>307.76352000000003</v>
      </c>
      <c r="AH2" s="62">
        <v>227.13454999999999</v>
      </c>
      <c r="AI2" s="62">
        <v>80.628969999999995</v>
      </c>
      <c r="AJ2" s="62">
        <v>883.53890000000001</v>
      </c>
      <c r="AK2" s="62">
        <v>4586.3325000000004</v>
      </c>
      <c r="AL2" s="62">
        <v>82.969284000000002</v>
      </c>
      <c r="AM2" s="62">
        <v>2590.0862000000002</v>
      </c>
      <c r="AN2" s="62">
        <v>101.66965999999999</v>
      </c>
      <c r="AO2" s="62">
        <v>10.530213</v>
      </c>
      <c r="AP2" s="62">
        <v>8.6340160000000008</v>
      </c>
      <c r="AQ2" s="62">
        <v>1.8961968</v>
      </c>
      <c r="AR2" s="62">
        <v>8.2856539999999992</v>
      </c>
      <c r="AS2" s="62">
        <v>566.39760000000001</v>
      </c>
      <c r="AT2" s="62">
        <v>1.2686295E-2</v>
      </c>
      <c r="AU2" s="62">
        <v>3.4901306999999999</v>
      </c>
      <c r="AV2" s="62">
        <v>103.53466</v>
      </c>
      <c r="AW2" s="62">
        <v>56.003273</v>
      </c>
      <c r="AX2" s="62">
        <v>8.1381809999999999E-2</v>
      </c>
      <c r="AY2" s="62">
        <v>0.75718700000000005</v>
      </c>
      <c r="AZ2" s="62">
        <v>113.45704000000001</v>
      </c>
      <c r="BA2" s="62">
        <v>14.777937</v>
      </c>
      <c r="BB2" s="62">
        <v>4.1971699999999998</v>
      </c>
      <c r="BC2" s="62">
        <v>4.7708139999999997</v>
      </c>
      <c r="BD2" s="62">
        <v>5.7949266000000001</v>
      </c>
      <c r="BE2" s="62">
        <v>0.35758075</v>
      </c>
      <c r="BF2" s="62">
        <v>2.5595808</v>
      </c>
      <c r="BG2" s="62">
        <v>1.1518281E-3</v>
      </c>
      <c r="BH2" s="62">
        <v>5.6597847E-3</v>
      </c>
      <c r="BI2" s="62">
        <v>4.4702229999999997E-3</v>
      </c>
      <c r="BJ2" s="62">
        <v>2.7161144000000002E-2</v>
      </c>
      <c r="BK2" s="62">
        <v>8.8602166000000004E-5</v>
      </c>
      <c r="BL2" s="62">
        <v>0.28391355000000001</v>
      </c>
      <c r="BM2" s="62">
        <v>3.1655986</v>
      </c>
      <c r="BN2" s="62">
        <v>1.158601</v>
      </c>
      <c r="BO2" s="62">
        <v>49.952525999999999</v>
      </c>
      <c r="BP2" s="62">
        <v>9.7081110000000006</v>
      </c>
      <c r="BQ2" s="62">
        <v>16.452529999999999</v>
      </c>
      <c r="BR2" s="62">
        <v>55.475655000000003</v>
      </c>
      <c r="BS2" s="62">
        <v>12.424647999999999</v>
      </c>
      <c r="BT2" s="62">
        <v>13.479637</v>
      </c>
      <c r="BU2" s="62">
        <v>2.4811079999999999E-2</v>
      </c>
      <c r="BV2" s="62">
        <v>5.5088534000000003E-4</v>
      </c>
      <c r="BW2" s="62">
        <v>0.84608369999999999</v>
      </c>
      <c r="BX2" s="62">
        <v>0.79788519999999996</v>
      </c>
      <c r="BY2" s="62">
        <v>3.6157750000000002E-2</v>
      </c>
      <c r="BZ2" s="62">
        <v>6.0415000000000002E-4</v>
      </c>
      <c r="CA2" s="62">
        <v>0.29639854999999998</v>
      </c>
      <c r="CB2" s="62">
        <v>1.4054135000000001E-4</v>
      </c>
      <c r="CC2" s="62">
        <v>3.6513135000000002E-2</v>
      </c>
      <c r="CD2" s="62">
        <v>0.10611538</v>
      </c>
      <c r="CE2" s="62">
        <v>2.7867860000000001E-2</v>
      </c>
      <c r="CF2" s="62">
        <v>3.6911457000000001E-3</v>
      </c>
      <c r="CG2" s="62">
        <v>4.9500000000000003E-7</v>
      </c>
      <c r="CH2" s="62">
        <v>2.7280687E-3</v>
      </c>
      <c r="CI2" s="62">
        <v>2.5327988E-3</v>
      </c>
      <c r="CJ2" s="62">
        <v>0.26587876999999999</v>
      </c>
      <c r="CK2" s="62">
        <v>7.1551204000000002E-3</v>
      </c>
      <c r="CL2" s="62">
        <v>0.30806896</v>
      </c>
      <c r="CM2" s="62">
        <v>2.856833</v>
      </c>
      <c r="CN2" s="62">
        <v>1483.5437999999999</v>
      </c>
      <c r="CO2" s="62">
        <v>2569.0032000000001</v>
      </c>
      <c r="CP2" s="62">
        <v>997.29560000000004</v>
      </c>
      <c r="CQ2" s="62">
        <v>474.64672999999999</v>
      </c>
      <c r="CR2" s="62">
        <v>269.12497000000002</v>
      </c>
      <c r="CS2" s="62">
        <v>360.5299</v>
      </c>
      <c r="CT2" s="62">
        <v>1481.9567</v>
      </c>
      <c r="CU2" s="62">
        <v>731.41016000000002</v>
      </c>
      <c r="CV2" s="62">
        <v>1223.2543000000001</v>
      </c>
      <c r="CW2" s="62">
        <v>774.26750000000004</v>
      </c>
      <c r="CX2" s="62">
        <v>258.44452000000001</v>
      </c>
      <c r="CY2" s="62">
        <v>2073.7073</v>
      </c>
      <c r="CZ2" s="62">
        <v>853.60429999999997</v>
      </c>
      <c r="DA2" s="62">
        <v>2094.1779999999999</v>
      </c>
      <c r="DB2" s="62">
        <v>2281.8481000000002</v>
      </c>
      <c r="DC2" s="62">
        <v>2768.5255999999999</v>
      </c>
      <c r="DD2" s="62">
        <v>4491.4880000000003</v>
      </c>
      <c r="DE2" s="62">
        <v>722.13099999999997</v>
      </c>
      <c r="DF2" s="62">
        <v>2830.5396000000001</v>
      </c>
      <c r="DG2" s="62">
        <v>987.25603999999998</v>
      </c>
      <c r="DH2" s="62">
        <v>13.32408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14.777937</v>
      </c>
      <c r="B6">
        <f>BB2</f>
        <v>4.1971699999999998</v>
      </c>
      <c r="C6">
        <f>BC2</f>
        <v>4.7708139999999997</v>
      </c>
      <c r="D6">
        <f>BD2</f>
        <v>5.7949266000000001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25038</v>
      </c>
      <c r="C2" s="57">
        <f ca="1">YEAR(TODAY())-YEAR(B2)+IF(TODAY()&gt;=DATE(YEAR(TODAY()),MONTH(B2),DAY(B2)),0,-1)</f>
        <v>51</v>
      </c>
      <c r="E2" s="53">
        <v>161</v>
      </c>
      <c r="F2" s="54" t="s">
        <v>40</v>
      </c>
      <c r="G2" s="53">
        <v>68</v>
      </c>
      <c r="H2" s="52" t="s">
        <v>42</v>
      </c>
      <c r="I2" s="73">
        <f>ROUND(G3/E3^2,1)</f>
        <v>26.2</v>
      </c>
    </row>
    <row r="3" spans="1:9" x14ac:dyDescent="0.4">
      <c r="E3" s="52">
        <f>E2/100</f>
        <v>1.61</v>
      </c>
      <c r="F3" s="52" t="s">
        <v>41</v>
      </c>
      <c r="G3" s="52">
        <f>G2</f>
        <v>68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강형주, ID : H1900108)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14:25:15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43818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51</v>
      </c>
      <c r="G12" s="152"/>
      <c r="H12" s="152"/>
      <c r="I12" s="152"/>
      <c r="K12" s="123">
        <f>'개인정보 및 신체계측 입력'!E2</f>
        <v>161</v>
      </c>
      <c r="L12" s="124"/>
      <c r="M12" s="117">
        <f>'개인정보 및 신체계측 입력'!G2</f>
        <v>68</v>
      </c>
      <c r="N12" s="118"/>
      <c r="O12" s="113" t="s">
        <v>272</v>
      </c>
      <c r="P12" s="107"/>
      <c r="Q12" s="110">
        <f>'개인정보 및 신체계측 입력'!I2</f>
        <v>26.2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강형주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81.236000000000004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6.1559999999999997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12.608000000000001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7.3</v>
      </c>
      <c r="L72" s="37" t="s">
        <v>54</v>
      </c>
      <c r="M72" s="37">
        <f>ROUND('DRIs DATA'!K8,1)</f>
        <v>7.9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50.9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103.6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84.52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73.08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38.47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305.76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105.3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2020-03-12T06:34:25Z</dcterms:modified>
</cp:coreProperties>
</file>