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<sst xmlns="http://schemas.openxmlformats.org/spreadsheetml/2006/main" count="692" uniqueCount="341">
  <si>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</si>
  <si>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</si>
  <si>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</si>
  <si>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</si>
  <si>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</si>
  <si>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</si>
  <si>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</si>
  <si>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</si>
  <si>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</si>
  <si>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</si>
  <si>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</si>
  <si>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</si>
  <si>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</si>
  <si>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</si>
  <si>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</si>
  <si>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</si>
  <si>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</si>
  <si>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</si>
  <si>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</si>
  <si>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</si>
  <si>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</si>
  <si>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</si>
  <si>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</si>
  <si>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</si>
  <si>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</si>
  <si>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</si>
  <si>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</si>
  <si>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</si>
  <si>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</si>
  <si>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</si>
  <si>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</si>
  <si>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</si>
  <si>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</si>
  <si>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</si>
  <si>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</si>
  <si>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</si>
  <si>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</si>
  <si>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</si>
  <si>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</si>
  <si>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</si>
  <si>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</si>
  <si>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</si>
  <si>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</si>
  <si>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</si>
  <si>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</si>
  <si>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</si>
  <si>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</si>
  <si>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</si>
  <si>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</si>
  <si>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</si>
  <si>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</si>
  <si>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</si>
  <si>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</si>
  <si>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</si>
  <si>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</si>
  <si>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</si>
  <si>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</si>
  <si>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</si>
  <si>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</si>
  <si>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</si>
  <si>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</si>
  <si>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</si>
  <si>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</si>
  <si>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</si>
  <si>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</si>
  <si>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</si>
  <si>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</si>
  <si>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</si>
  <si>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</si>
  <si>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</si>
  <si>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</si>
  <si>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</si>
  <si>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</si>
  <si>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</si>
  <si>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</si>
  <si>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</si>
  <si>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</si>
  <si>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</si>
  <si>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</si>
  <si>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</si>
  <si>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</si>
  <si>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</si>
  <si>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</si>
  <si>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</si>
  <si>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</si>
  <si>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</si>
  <si>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</si>
  <si>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</si>
  <si>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</si>
  <si>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</si>
  <si>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</si>
  <si>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</si>
  <si>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</si>
  <si>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</si>
  <si>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</si>
  <si>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</si>
  <si>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</si>
  <si>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</si>
  <si>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</si>
  <si>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</si>
  <si>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</si>
  <si>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</si>
  <si>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</si>
  <si>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</si>
  <si>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</si>
  <si>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</si>
  <si>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</si>
  <si>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</si>
  <si>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</si>
  <si>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</si>
  <si>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</si>
  <si>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</si>
  <si>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</si>
  <si>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</si>
  <si>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</si>
  <si>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</si>
  <si>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</si>
  <si>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</si>
  <si>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</si>
  <si>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</si>
  <si>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</si>
  <si>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</si>
  <si>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</si>
  <si>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</si>
  <si>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</si>
  <si>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</si>
  <si>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</si>
  <si>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</si>
  <si>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</si>
  <si>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</si>
  <si>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</si>
  <si>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</si>
  <si>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</si>
  <si>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</si>
  <si>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</si>
  <si>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</si>
  <si>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</si>
  <si>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</si>
  <si>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</si>
  <si>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</si>
  <si>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</si>
  <si>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</si>
  <si>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</si>
  <si>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</si>
  <si>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</si>
  <si>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</si>
  <si>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</si>
  <si>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</si>
  <si>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</si>
  <si>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</si>
  <si>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</si>
  <si>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</si>
  <si>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</si>
  <si>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</si>
  <si>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</si>
  <si>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</si>
  <si>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</si>
  <si>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</si>
  <si>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</si>
  <si>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</si>
  <si>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</si>
  <si>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</si>
  <si>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</si>
  <si>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</si>
  <si>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</si>
  <si>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</si>
  <si>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</si>
  <si>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</si>
  <si>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</si>
  <si>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</si>
  <si>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</si>
  <si>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</si>
  <si>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</si>
  <si>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</si>
  <si>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</si>
  <si>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</si>
  <si>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</si>
  <si>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</si>
  <si>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</si>
  <si>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</si>
  <si>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</si>
  <si>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</si>
  <si>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</si>
  <si>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</si>
  <si>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</si>
  <si>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</si>
  <si>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</si>
  <si>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</si>
  <si>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</si>
  <si>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</si>
  <si>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</si>
  <si>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</si>
  <si>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</si>
  <si>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</si>
  <si>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</si>
  <si>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</si>
  <si>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</si>
  <si>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</si>
  <si>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</si>
  <si>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</si>
  <si>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</si>
  <si>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</si>
  <si>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</si>
  <si>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</si>
  <si>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</si>
  <si>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</si>
  <si>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</si>
  <si>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</si>
  <si>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</si>
  <si>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</si>
  <si>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</si>
  <si>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</si>
  <si>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</si>
  <si>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</si>
  <si>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</si>
  <si>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</si>
  <si>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</si>
  <si>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</si>
  <si>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</si>
  <si>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</si>
  <si>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</si>
  <si>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</si>
  <si>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</si>
  <si>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</si>
  <si>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</si>
  <si>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</si>
  <si>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</si>
  <si>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</si>
  <si>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</si>
  <si>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</si>
  <si>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</si>
  <si>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</si>
  <si>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</si>
  <si>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</si>
  <si>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</si>
  <si>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</si>
  <si>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</si>
  <si>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</si>
  <si>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</si>
  <si>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</si>
  <si>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</si>
  <si>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</si>
  <si>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</si>
  <si>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</si>
  <si>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</si>
  <si>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</si>
  <si>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</si>
  <si>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</si>
  <si>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</si>
  <si>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</si>
  <si>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</si>
  <si>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</si>
  <si>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</si>
  <si>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</si>
  <si>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</si>
  <si>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</si>
  <si>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</si>
  <si>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</si>
  <si>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</si>
  <si>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</si>
  <si>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</si>
  <si>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</si>
  <si>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</si>
  <si>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</si>
  <si>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</si>
  <si>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</si>
  <si>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</si>
  <si>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</si>
  <si>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</si>
  <si>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</si>
  <si>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</si>
  <si>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</si>
  <si>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</si>
  <si>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</si>
  <si>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</si>
  <si>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</si>
  <si>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</si>
  <si>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</si>
  <si>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</si>
  <si>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</si>
  <si>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</si>
  <si>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</si>
  <si>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</si>
  <si>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</si>
  <si>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</si>
  <si>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</si>
  <si>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M</t>
  </si>
  <si>
    <t>(설문지 : FFQ 95문항 설문지, 사용자 : 황인성, ID : H1900111)</t>
  </si>
  <si>
    <t>2020년 03월 12일 14:21:50</t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</si>
  <si>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</si>
  <si>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</si>
  <si>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</si>
  <si>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</si>
  <si>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</si>
  <si>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</si>
  <si>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</si>
  <si>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</si>
  <si>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</si>
  <si>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</si>
  <si>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</si>
  <si>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</si>
  <si>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</si>
  <si>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</si>
  <si>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</si>
  <si>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</si>
  <si>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</si>
  <si>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</si>
  <si>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</si>
  <si>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</si>
  <si>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</si>
  <si>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</si>
  <si>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</si>
  <si>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</si>
  <si>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</si>
  <si>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</si>
  <si>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</si>
  <si>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</si>
  <si>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</si>
  <si>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</si>
  <si>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</si>
  <si>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</si>
  <si>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</si>
  <si>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</si>
  <si>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</si>
  <si>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</si>
  <si>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</si>
  <si>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</si>
  <si>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</si>
  <si>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</si>
  <si>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</si>
  <si>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</si>
  <si>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</si>
  <si>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</si>
  <si>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</si>
  <si>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</si>
  <si>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</si>
  <si>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</si>
  <si>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</si>
  <si>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</si>
  <si>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H1900111</t>
  </si>
  <si>
    <t>황인성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</si>
</sst>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81.932749999999999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8465216"/>
        <c:axId val="118465608"/>
      </c:barChart>
      <c:catAx>
        <c:axId val="11846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465608"/>
        <c:crosses val="autoZero"/>
        <c:auto val="1"/>
        <c:lblAlgn val="ctr"/>
        <c:lblOffset val="100"/>
        <c:noMultiLvlLbl val="0"/>
      </c:catAx>
      <c:valAx>
        <c:axId val="11846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84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2.4176145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55056"/>
        <c:axId val="528655448"/>
      </c:barChart>
      <c:catAx>
        <c:axId val="5286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55448"/>
        <c:crosses val="autoZero"/>
        <c:auto val="1"/>
        <c:lblAlgn val="ctr"/>
        <c:lblOffset val="100"/>
        <c:noMultiLvlLbl val="0"/>
      </c:catAx>
      <c:valAx>
        <c:axId val="5286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0.37244050000000001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56232"/>
        <c:axId val="528656624"/>
      </c:barChart>
      <c:catAx>
        <c:axId val="52865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56624"/>
        <c:crosses val="autoZero"/>
        <c:auto val="1"/>
        <c:lblAlgn val="ctr"/>
        <c:lblOffset val="100"/>
        <c:noMultiLvlLbl val="0"/>
      </c:catAx>
      <c:valAx>
        <c:axId val="52865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5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1354.0641000000001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57408"/>
        <c:axId val="528657800"/>
      </c:barChart>
      <c:catAx>
        <c:axId val="5286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57800"/>
        <c:crosses val="autoZero"/>
        <c:auto val="1"/>
        <c:lblAlgn val="ctr"/>
        <c:lblOffset val="100"/>
        <c:noMultiLvlLbl val="0"/>
      </c:catAx>
      <c:valAx>
        <c:axId val="528657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3158.1064000000001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58584"/>
        <c:axId val="528658976"/>
      </c:barChart>
      <c:catAx>
        <c:axId val="52865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58976"/>
        <c:crosses val="autoZero"/>
        <c:auto val="1"/>
        <c:lblAlgn val="ctr"/>
        <c:lblOffset val="100"/>
        <c:noMultiLvlLbl val="0"/>
      </c:catAx>
      <c:valAx>
        <c:axId val="528658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5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112.79627000000001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59760"/>
        <c:axId val="528660152"/>
      </c:barChart>
      <c:catAx>
        <c:axId val="52865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60152"/>
        <c:crosses val="autoZero"/>
        <c:auto val="1"/>
        <c:lblAlgn val="ctr"/>
        <c:lblOffset val="100"/>
        <c:noMultiLvlLbl val="0"/>
      </c:catAx>
      <c:valAx>
        <c:axId val="52866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5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124.86736999999999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707544"/>
        <c:axId val="500707936"/>
      </c:barChart>
      <c:catAx>
        <c:axId val="50070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07936"/>
        <c:crosses val="autoZero"/>
        <c:auto val="1"/>
        <c:lblAlgn val="ctr"/>
        <c:lblOffset val="100"/>
        <c:noMultiLvlLbl val="0"/>
      </c:catAx>
      <c:valAx>
        <c:axId val="50070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70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13.477224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708720"/>
        <c:axId val="500709112"/>
      </c:barChart>
      <c:catAx>
        <c:axId val="50070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09112"/>
        <c:crosses val="autoZero"/>
        <c:auto val="1"/>
        <c:lblAlgn val="ctr"/>
        <c:lblOffset val="100"/>
        <c:noMultiLvlLbl val="0"/>
      </c:catAx>
      <c:valAx>
        <c:axId val="500709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70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769.52904999999998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709896"/>
        <c:axId val="500710288"/>
      </c:barChart>
      <c:catAx>
        <c:axId val="500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10288"/>
        <c:crosses val="autoZero"/>
        <c:auto val="1"/>
        <c:lblAlgn val="ctr"/>
        <c:lblOffset val="100"/>
        <c:noMultiLvlLbl val="0"/>
      </c:catAx>
      <c:valAx>
        <c:axId val="500710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0.14677545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711072"/>
        <c:axId val="500711464"/>
      </c:barChart>
      <c:catAx>
        <c:axId val="50071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11464"/>
        <c:crosses val="autoZero"/>
        <c:auto val="1"/>
        <c:lblAlgn val="ctr"/>
        <c:lblOffset val="100"/>
        <c:noMultiLvlLbl val="0"/>
      </c:catAx>
      <c:valAx>
        <c:axId val="50071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7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4.0227919999999999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712248"/>
        <c:axId val="500712640"/>
      </c:barChart>
      <c:catAx>
        <c:axId val="500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12640"/>
        <c:crosses val="autoZero"/>
        <c:auto val="1"/>
        <c:lblAlgn val="ctr"/>
        <c:lblOffset val="100"/>
        <c:noMultiLvlLbl val="0"/>
      </c:catAx>
      <c:valAx>
        <c:axId val="500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24.530735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94704"/>
        <c:axId val="505195096"/>
      </c:barChart>
      <c:catAx>
        <c:axId val="50519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95096"/>
        <c:crosses val="autoZero"/>
        <c:auto val="1"/>
        <c:lblAlgn val="ctr"/>
        <c:lblOffset val="100"/>
        <c:noMultiLvlLbl val="0"/>
      </c:catAx>
      <c:valAx>
        <c:axId val="50519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9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291.2903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713816"/>
        <c:axId val="500714208"/>
      </c:barChart>
      <c:catAx>
        <c:axId val="500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14208"/>
        <c:crosses val="autoZero"/>
        <c:auto val="1"/>
        <c:lblAlgn val="ctr"/>
        <c:lblOffset val="100"/>
        <c:noMultiLvlLbl val="0"/>
      </c:catAx>
      <c:valAx>
        <c:axId val="50071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106.867935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714600"/>
        <c:axId val="500714992"/>
      </c:barChart>
      <c:catAx>
        <c:axId val="500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714992"/>
        <c:crosses val="autoZero"/>
        <c:auto val="1"/>
        <c:lblAlgn val="ctr"/>
        <c:lblOffset val="100"/>
        <c:noMultiLvlLbl val="0"/>
      </c:catAx>
      <c:valAx>
        <c:axId val="50071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7.9969999999999999</c:v>
                </c:pt>
                <c:pt idx="1">
                  <c:v>10.691000000000001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922784"/>
        <c:axId val="534923176"/>
      </c:barChart>
      <c:catAx>
        <c:axId val="53492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23176"/>
        <c:crosses val="autoZero"/>
        <c:auto val="1"/>
        <c:lblAlgn val="ctr"/>
        <c:lblOffset val="100"/>
        <c:noMultiLvlLbl val="0"/>
      </c:catAx>
      <c:valAx>
        <c:axId val="53492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11.716732</c:v>
                </c:pt>
                <c:pt idx="1">
                  <c:v>14.108907</c:v>
                </c:pt>
                <c:pt idx="2">
                  <c:v>12.769898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448.09012000000001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924352"/>
        <c:axId val="534924744"/>
      </c:barChart>
      <c:catAx>
        <c:axId val="53492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24744"/>
        <c:crosses val="autoZero"/>
        <c:auto val="1"/>
        <c:lblAlgn val="ctr"/>
        <c:lblOffset val="100"/>
        <c:noMultiLvlLbl val="0"/>
      </c:catAx>
      <c:valAx>
        <c:axId val="534924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19.131191000000001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925528"/>
        <c:axId val="534925920"/>
      </c:barChart>
      <c:catAx>
        <c:axId val="53492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25920"/>
        <c:crosses val="autoZero"/>
        <c:auto val="1"/>
        <c:lblAlgn val="ctr"/>
        <c:lblOffset val="100"/>
        <c:noMultiLvlLbl val="0"/>
      </c:catAx>
      <c:valAx>
        <c:axId val="53492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75.177999999999997</c:v>
                </c:pt>
                <c:pt idx="1">
                  <c:v>8.218</c:v>
                </c:pt>
                <c:pt idx="2">
                  <c:v>16.603999999999999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926704"/>
        <c:axId val="534927096"/>
      </c:barChart>
      <c:catAx>
        <c:axId val="53492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27096"/>
        <c:crosses val="autoZero"/>
        <c:auto val="1"/>
        <c:lblAlgn val="ctr"/>
        <c:lblOffset val="100"/>
        <c:noMultiLvlLbl val="0"/>
      </c:catAx>
      <c:valAx>
        <c:axId val="53492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2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2428.8303000000001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927880"/>
        <c:axId val="534928272"/>
      </c:barChart>
      <c:catAx>
        <c:axId val="53492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28272"/>
        <c:crosses val="autoZero"/>
        <c:auto val="1"/>
        <c:lblAlgn val="ctr"/>
        <c:lblOffset val="100"/>
        <c:noMultiLvlLbl val="0"/>
      </c:catAx>
      <c:valAx>
        <c:axId val="53492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2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127.14622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929056"/>
        <c:axId val="534929448"/>
      </c:barChart>
      <c:catAx>
        <c:axId val="53492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29448"/>
        <c:crosses val="autoZero"/>
        <c:auto val="1"/>
        <c:lblAlgn val="ctr"/>
        <c:lblOffset val="100"/>
        <c:noMultiLvlLbl val="0"/>
      </c:catAx>
      <c:valAx>
        <c:axId val="534929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450.33359999999999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396976"/>
        <c:axId val="113397368"/>
      </c:barChart>
      <c:catAx>
        <c:axId val="11339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397368"/>
        <c:crosses val="autoZero"/>
        <c:auto val="1"/>
        <c:lblAlgn val="ctr"/>
        <c:lblOffset val="100"/>
        <c:noMultiLvlLbl val="0"/>
      </c:catAx>
      <c:valAx>
        <c:axId val="11339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39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4.3303075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95880"/>
        <c:axId val="505196272"/>
      </c:barChart>
      <c:catAx>
        <c:axId val="50519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96272"/>
        <c:crosses val="autoZero"/>
        <c:auto val="1"/>
        <c:lblAlgn val="ctr"/>
        <c:lblOffset val="100"/>
        <c:noMultiLvlLbl val="0"/>
      </c:catAx>
      <c:valAx>
        <c:axId val="50519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9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5857.0389999999998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398152"/>
        <c:axId val="113398544"/>
      </c:barChart>
      <c:catAx>
        <c:axId val="11339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398544"/>
        <c:crosses val="autoZero"/>
        <c:auto val="1"/>
        <c:lblAlgn val="ctr"/>
        <c:lblOffset val="100"/>
        <c:noMultiLvlLbl val="0"/>
      </c:catAx>
      <c:valAx>
        <c:axId val="1133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39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15.256926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399328"/>
        <c:axId val="113399720"/>
      </c:barChart>
      <c:catAx>
        <c:axId val="11339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399720"/>
        <c:crosses val="autoZero"/>
        <c:auto val="1"/>
        <c:lblAlgn val="ctr"/>
        <c:lblOffset val="100"/>
        <c:noMultiLvlLbl val="0"/>
      </c:catAx>
      <c:valAx>
        <c:axId val="11339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3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2.7565382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00504"/>
        <c:axId val="113400896"/>
      </c:barChart>
      <c:catAx>
        <c:axId val="11340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00896"/>
        <c:crosses val="autoZero"/>
        <c:auto val="1"/>
        <c:lblAlgn val="ctr"/>
        <c:lblOffset val="100"/>
        <c:noMultiLvlLbl val="0"/>
      </c:catAx>
      <c:valAx>
        <c:axId val="1134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0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149.88749999999999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97056"/>
        <c:axId val="505197448"/>
      </c:barChart>
      <c:catAx>
        <c:axId val="50519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97448"/>
        <c:crosses val="autoZero"/>
        <c:auto val="1"/>
        <c:lblAlgn val="ctr"/>
        <c:lblOffset val="100"/>
        <c:noMultiLvlLbl val="0"/>
      </c:catAx>
      <c:valAx>
        <c:axId val="50519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1.4069993000000001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98232"/>
        <c:axId val="505198624"/>
      </c:barChart>
      <c:catAx>
        <c:axId val="50519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98624"/>
        <c:crosses val="autoZero"/>
        <c:auto val="1"/>
        <c:lblAlgn val="ctr"/>
        <c:lblOffset val="100"/>
        <c:noMultiLvlLbl val="0"/>
      </c:catAx>
      <c:valAx>
        <c:axId val="505198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9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19.346340000000001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99408"/>
        <c:axId val="505199800"/>
      </c:barChart>
      <c:catAx>
        <c:axId val="50519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99800"/>
        <c:crosses val="autoZero"/>
        <c:auto val="1"/>
        <c:lblAlgn val="ctr"/>
        <c:lblOffset val="100"/>
        <c:noMultiLvlLbl val="0"/>
      </c:catAx>
      <c:valAx>
        <c:axId val="50519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9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2.7565382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200584"/>
        <c:axId val="505200976"/>
      </c:barChart>
      <c:catAx>
        <c:axId val="50520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200976"/>
        <c:crosses val="autoZero"/>
        <c:auto val="1"/>
        <c:lblAlgn val="ctr"/>
        <c:lblOffset val="100"/>
        <c:noMultiLvlLbl val="0"/>
      </c:catAx>
      <c:valAx>
        <c:axId val="50520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20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557.69439999999997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201760"/>
        <c:axId val="528653096"/>
      </c:barChart>
      <c:catAx>
        <c:axId val="50520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53096"/>
        <c:crosses val="autoZero"/>
        <c:auto val="1"/>
        <c:lblAlgn val="ctr"/>
        <c:lblOffset val="100"/>
        <c:noMultiLvlLbl val="0"/>
      </c:catAx>
      <c:valAx>
        <c:axId val="52865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2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9.6827509999999997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53880"/>
        <c:axId val="528654272"/>
      </c:barChart>
      <c:catAx>
        <c:axId val="52865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54272"/>
        <c:crosses val="autoZero"/>
        <c:auto val="1"/>
        <c:lblAlgn val="ctr"/>
        <c:lblOffset val="100"/>
        <c:noMultiLvlLbl val="0"/>
      </c:catAx>
      <c:valAx>
        <c:axId val="52865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5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황인성, ID : H1900111)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14:21:50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2200</v>
      </c>
      <c r="C6" s="60">
        <f>'DRIs DATA 입력'!C6</f>
        <v>2428.8303000000001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81.932749999999999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24.530735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75.177999999999997</v>
      </c>
      <c r="G8" s="60">
        <f>'DRIs DATA 입력'!G8</f>
        <v>8.218</v>
      </c>
      <c r="H8" s="60">
        <f>'DRIs DATA 입력'!H8</f>
        <v>16.603999999999999</v>
      </c>
      <c r="I8" s="47"/>
      <c r="J8" s="60" t="s">
        <v>217</v>
      </c>
      <c r="K8" s="60">
        <f>'DRIs DATA 입력'!K8</f>
        <v>7.9969999999999999</v>
      </c>
      <c r="L8" s="60">
        <f>'DRIs DATA 입력'!L8</f>
        <v>10.691000000000001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448.09012000000001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19.131191000000001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4.3303075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149.88749999999999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127.14622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1.8974800999999999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1.4069993000000001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19.346340000000001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2.7565382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557.69439999999997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9.6827509999999997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2.4176145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0.37244050000000001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450.33359999999999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1354.0641000000001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5857.0389999999998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3158.1064000000001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112.79627000000001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124.86736999999999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15.256926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13.477224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769.52904999999998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0.14677545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4.0227919999999999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291.2903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106.867935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287</v>
      </c>
      <c r="G1" s="63" t="s">
        <v>277</v>
      </c>
      <c r="H1" s="62" t="s">
        <v>288</v>
      </c>
    </row>
    <row r="3" spans="1:27" x14ac:dyDescent="0.4">
      <c r="A3" s="72" t="s">
        <v>289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278</v>
      </c>
      <c r="B4" s="70"/>
      <c r="C4" s="70"/>
      <c r="E4" s="67" t="s">
        <v>279</v>
      </c>
      <c r="F4" s="68"/>
      <c r="G4" s="68"/>
      <c r="H4" s="69"/>
      <c r="J4" s="67" t="s">
        <v>290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291</v>
      </c>
      <c r="V4" s="70"/>
      <c r="W4" s="70"/>
      <c r="X4" s="70"/>
      <c r="Y4" s="70"/>
      <c r="Z4" s="70"/>
    </row>
    <row r="5" spans="1:27" x14ac:dyDescent="0.4">
      <c r="A5" s="66"/>
      <c r="B5" s="66" t="s">
        <v>280</v>
      </c>
      <c r="C5" s="66" t="s">
        <v>281</v>
      </c>
      <c r="E5" s="66"/>
      <c r="F5" s="66" t="s">
        <v>51</v>
      </c>
      <c r="G5" s="66" t="s">
        <v>292</v>
      </c>
      <c r="H5" s="66" t="s">
        <v>293</v>
      </c>
      <c r="J5" s="66"/>
      <c r="K5" s="66" t="s">
        <v>294</v>
      </c>
      <c r="L5" s="66" t="s">
        <v>295</v>
      </c>
      <c r="N5" s="66"/>
      <c r="O5" s="66" t="s">
        <v>296</v>
      </c>
      <c r="P5" s="66" t="s">
        <v>297</v>
      </c>
      <c r="Q5" s="66" t="s">
        <v>298</v>
      </c>
      <c r="R5" s="66" t="s">
        <v>299</v>
      </c>
      <c r="S5" s="66" t="s">
        <v>300</v>
      </c>
      <c r="U5" s="66"/>
      <c r="V5" s="66" t="s">
        <v>296</v>
      </c>
      <c r="W5" s="66" t="s">
        <v>297</v>
      </c>
      <c r="X5" s="66" t="s">
        <v>298</v>
      </c>
      <c r="Y5" s="66" t="s">
        <v>299</v>
      </c>
      <c r="Z5" s="66" t="s">
        <v>300</v>
      </c>
    </row>
    <row r="6" spans="1:27" x14ac:dyDescent="0.4">
      <c r="A6" s="66" t="s">
        <v>278</v>
      </c>
      <c r="B6" s="66">
        <v>2200</v>
      </c>
      <c r="C6" s="66">
        <v>2428.8303000000001</v>
      </c>
      <c r="E6" s="66" t="s">
        <v>282</v>
      </c>
      <c r="F6" s="66">
        <v>55</v>
      </c>
      <c r="G6" s="66">
        <v>15</v>
      </c>
      <c r="H6" s="66">
        <v>7</v>
      </c>
      <c r="J6" s="66" t="s">
        <v>282</v>
      </c>
      <c r="K6" s="66">
        <v>0.1</v>
      </c>
      <c r="L6" s="66">
        <v>4</v>
      </c>
      <c r="N6" s="66" t="s">
        <v>283</v>
      </c>
      <c r="O6" s="66">
        <v>50</v>
      </c>
      <c r="P6" s="66">
        <v>60</v>
      </c>
      <c r="Q6" s="66">
        <v>0</v>
      </c>
      <c r="R6" s="66">
        <v>0</v>
      </c>
      <c r="S6" s="66">
        <v>81.932749999999999</v>
      </c>
      <c r="U6" s="66" t="s">
        <v>284</v>
      </c>
      <c r="V6" s="66">
        <v>0</v>
      </c>
      <c r="W6" s="66">
        <v>0</v>
      </c>
      <c r="X6" s="66">
        <v>25</v>
      </c>
      <c r="Y6" s="66">
        <v>0</v>
      </c>
      <c r="Z6" s="66">
        <v>24.530735</v>
      </c>
    </row>
    <row r="7" spans="1:27" x14ac:dyDescent="0.4">
      <c r="E7" s="66" t="s">
        <v>301</v>
      </c>
      <c r="F7" s="66">
        <v>65</v>
      </c>
      <c r="G7" s="66">
        <v>30</v>
      </c>
      <c r="H7" s="66">
        <v>20</v>
      </c>
      <c r="J7" s="66" t="s">
        <v>301</v>
      </c>
      <c r="K7" s="66">
        <v>1</v>
      </c>
      <c r="L7" s="66">
        <v>10</v>
      </c>
    </row>
    <row r="8" spans="1:27" x14ac:dyDescent="0.4">
      <c r="E8" s="66" t="s">
        <v>285</v>
      </c>
      <c r="F8" s="66">
        <v>75.177999999999997</v>
      </c>
      <c r="G8" s="66">
        <v>8.218</v>
      </c>
      <c r="H8" s="66">
        <v>16.603999999999999</v>
      </c>
      <c r="J8" s="66" t="s">
        <v>285</v>
      </c>
      <c r="K8" s="66">
        <v>7.9969999999999999</v>
      </c>
      <c r="L8" s="66">
        <v>10.691000000000001</v>
      </c>
    </row>
    <row r="13" spans="1:27" x14ac:dyDescent="0.4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296</v>
      </c>
      <c r="C15" s="66" t="s">
        <v>297</v>
      </c>
      <c r="D15" s="66" t="s">
        <v>298</v>
      </c>
      <c r="E15" s="66" t="s">
        <v>299</v>
      </c>
      <c r="F15" s="66" t="s">
        <v>300</v>
      </c>
      <c r="H15" s="66"/>
      <c r="I15" s="66" t="s">
        <v>296</v>
      </c>
      <c r="J15" s="66" t="s">
        <v>297</v>
      </c>
      <c r="K15" s="66" t="s">
        <v>298</v>
      </c>
      <c r="L15" s="66" t="s">
        <v>299</v>
      </c>
      <c r="M15" s="66" t="s">
        <v>300</v>
      </c>
      <c r="O15" s="66"/>
      <c r="P15" s="66" t="s">
        <v>296</v>
      </c>
      <c r="Q15" s="66" t="s">
        <v>297</v>
      </c>
      <c r="R15" s="66" t="s">
        <v>298</v>
      </c>
      <c r="S15" s="66" t="s">
        <v>299</v>
      </c>
      <c r="T15" s="66" t="s">
        <v>300</v>
      </c>
      <c r="V15" s="66"/>
      <c r="W15" s="66" t="s">
        <v>296</v>
      </c>
      <c r="X15" s="66" t="s">
        <v>297</v>
      </c>
      <c r="Y15" s="66" t="s">
        <v>298</v>
      </c>
      <c r="Z15" s="66" t="s">
        <v>299</v>
      </c>
      <c r="AA15" s="66" t="s">
        <v>300</v>
      </c>
    </row>
    <row r="16" spans="1:27" x14ac:dyDescent="0.4">
      <c r="A16" s="66" t="s">
        <v>307</v>
      </c>
      <c r="B16" s="66">
        <v>530</v>
      </c>
      <c r="C16" s="66">
        <v>750</v>
      </c>
      <c r="D16" s="66">
        <v>0</v>
      </c>
      <c r="E16" s="66">
        <v>3000</v>
      </c>
      <c r="F16" s="66">
        <v>448.09012000000001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19.131191000000001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4.3303075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149.88749999999999</v>
      </c>
    </row>
    <row r="23" spans="1:62" x14ac:dyDescent="0.4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296</v>
      </c>
      <c r="C25" s="66" t="s">
        <v>297</v>
      </c>
      <c r="D25" s="66" t="s">
        <v>298</v>
      </c>
      <c r="E25" s="66" t="s">
        <v>299</v>
      </c>
      <c r="F25" s="66" t="s">
        <v>300</v>
      </c>
      <c r="H25" s="66"/>
      <c r="I25" s="66" t="s">
        <v>296</v>
      </c>
      <c r="J25" s="66" t="s">
        <v>297</v>
      </c>
      <c r="K25" s="66" t="s">
        <v>298</v>
      </c>
      <c r="L25" s="66" t="s">
        <v>299</v>
      </c>
      <c r="M25" s="66" t="s">
        <v>300</v>
      </c>
      <c r="O25" s="66"/>
      <c r="P25" s="66" t="s">
        <v>296</v>
      </c>
      <c r="Q25" s="66" t="s">
        <v>297</v>
      </c>
      <c r="R25" s="66" t="s">
        <v>298</v>
      </c>
      <c r="S25" s="66" t="s">
        <v>299</v>
      </c>
      <c r="T25" s="66" t="s">
        <v>300</v>
      </c>
      <c r="V25" s="66"/>
      <c r="W25" s="66" t="s">
        <v>296</v>
      </c>
      <c r="X25" s="66" t="s">
        <v>297</v>
      </c>
      <c r="Y25" s="66" t="s">
        <v>298</v>
      </c>
      <c r="Z25" s="66" t="s">
        <v>299</v>
      </c>
      <c r="AA25" s="66" t="s">
        <v>300</v>
      </c>
      <c r="AC25" s="66"/>
      <c r="AD25" s="66" t="s">
        <v>296</v>
      </c>
      <c r="AE25" s="66" t="s">
        <v>297</v>
      </c>
      <c r="AF25" s="66" t="s">
        <v>298</v>
      </c>
      <c r="AG25" s="66" t="s">
        <v>299</v>
      </c>
      <c r="AH25" s="66" t="s">
        <v>300</v>
      </c>
      <c r="AJ25" s="66"/>
      <c r="AK25" s="66" t="s">
        <v>296</v>
      </c>
      <c r="AL25" s="66" t="s">
        <v>297</v>
      </c>
      <c r="AM25" s="66" t="s">
        <v>298</v>
      </c>
      <c r="AN25" s="66" t="s">
        <v>299</v>
      </c>
      <c r="AO25" s="66" t="s">
        <v>300</v>
      </c>
      <c r="AQ25" s="66"/>
      <c r="AR25" s="66" t="s">
        <v>296</v>
      </c>
      <c r="AS25" s="66" t="s">
        <v>297</v>
      </c>
      <c r="AT25" s="66" t="s">
        <v>298</v>
      </c>
      <c r="AU25" s="66" t="s">
        <v>299</v>
      </c>
      <c r="AV25" s="66" t="s">
        <v>300</v>
      </c>
      <c r="AX25" s="66"/>
      <c r="AY25" s="66" t="s">
        <v>296</v>
      </c>
      <c r="AZ25" s="66" t="s">
        <v>297</v>
      </c>
      <c r="BA25" s="66" t="s">
        <v>298</v>
      </c>
      <c r="BB25" s="66" t="s">
        <v>299</v>
      </c>
      <c r="BC25" s="66" t="s">
        <v>300</v>
      </c>
      <c r="BE25" s="66"/>
      <c r="BF25" s="66" t="s">
        <v>296</v>
      </c>
      <c r="BG25" s="66" t="s">
        <v>297</v>
      </c>
      <c r="BH25" s="66" t="s">
        <v>298</v>
      </c>
      <c r="BI25" s="66" t="s">
        <v>299</v>
      </c>
      <c r="BJ25" s="66" t="s">
        <v>300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127.14622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1.8974800999999999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1.4069993000000001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19.346340000000001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2.7565382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557.69439999999997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9.6827509999999997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2.4176145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0.37244050000000001</v>
      </c>
    </row>
    <row r="33" spans="1:68" x14ac:dyDescent="0.4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320</v>
      </c>
      <c r="B34" s="70"/>
      <c r="C34" s="70"/>
      <c r="D34" s="70"/>
      <c r="E34" s="70"/>
      <c r="F34" s="70"/>
      <c r="H34" s="70" t="s">
        <v>321</v>
      </c>
      <c r="I34" s="70"/>
      <c r="J34" s="70"/>
      <c r="K34" s="70"/>
      <c r="L34" s="70"/>
      <c r="M34" s="70"/>
      <c r="O34" s="70" t="s">
        <v>322</v>
      </c>
      <c r="P34" s="70"/>
      <c r="Q34" s="70"/>
      <c r="R34" s="70"/>
      <c r="S34" s="70"/>
      <c r="T34" s="70"/>
      <c r="V34" s="70" t="s">
        <v>323</v>
      </c>
      <c r="W34" s="70"/>
      <c r="X34" s="70"/>
      <c r="Y34" s="70"/>
      <c r="Z34" s="70"/>
      <c r="AA34" s="70"/>
      <c r="AC34" s="70" t="s">
        <v>324</v>
      </c>
      <c r="AD34" s="70"/>
      <c r="AE34" s="70"/>
      <c r="AF34" s="70"/>
      <c r="AG34" s="70"/>
      <c r="AH34" s="70"/>
      <c r="AJ34" s="70" t="s">
        <v>325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296</v>
      </c>
      <c r="C35" s="66" t="s">
        <v>297</v>
      </c>
      <c r="D35" s="66" t="s">
        <v>298</v>
      </c>
      <c r="E35" s="66" t="s">
        <v>299</v>
      </c>
      <c r="F35" s="66" t="s">
        <v>300</v>
      </c>
      <c r="H35" s="66"/>
      <c r="I35" s="66" t="s">
        <v>296</v>
      </c>
      <c r="J35" s="66" t="s">
        <v>297</v>
      </c>
      <c r="K35" s="66" t="s">
        <v>298</v>
      </c>
      <c r="L35" s="66" t="s">
        <v>299</v>
      </c>
      <c r="M35" s="66" t="s">
        <v>300</v>
      </c>
      <c r="O35" s="66"/>
      <c r="P35" s="66" t="s">
        <v>296</v>
      </c>
      <c r="Q35" s="66" t="s">
        <v>297</v>
      </c>
      <c r="R35" s="66" t="s">
        <v>298</v>
      </c>
      <c r="S35" s="66" t="s">
        <v>299</v>
      </c>
      <c r="T35" s="66" t="s">
        <v>300</v>
      </c>
      <c r="V35" s="66"/>
      <c r="W35" s="66" t="s">
        <v>296</v>
      </c>
      <c r="X35" s="66" t="s">
        <v>297</v>
      </c>
      <c r="Y35" s="66" t="s">
        <v>298</v>
      </c>
      <c r="Z35" s="66" t="s">
        <v>299</v>
      </c>
      <c r="AA35" s="66" t="s">
        <v>300</v>
      </c>
      <c r="AC35" s="66"/>
      <c r="AD35" s="66" t="s">
        <v>296</v>
      </c>
      <c r="AE35" s="66" t="s">
        <v>297</v>
      </c>
      <c r="AF35" s="66" t="s">
        <v>298</v>
      </c>
      <c r="AG35" s="66" t="s">
        <v>299</v>
      </c>
      <c r="AH35" s="66" t="s">
        <v>300</v>
      </c>
      <c r="AJ35" s="66"/>
      <c r="AK35" s="66" t="s">
        <v>296</v>
      </c>
      <c r="AL35" s="66" t="s">
        <v>297</v>
      </c>
      <c r="AM35" s="66" t="s">
        <v>298</v>
      </c>
      <c r="AN35" s="66" t="s">
        <v>299</v>
      </c>
      <c r="AO35" s="66" t="s">
        <v>300</v>
      </c>
    </row>
    <row r="36" spans="1:68" x14ac:dyDescent="0.4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450.33359999999999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1354.0641000000001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5857.0389999999998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3158.1064000000001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112.79627000000001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124.86736999999999</v>
      </c>
    </row>
    <row r="43" spans="1:68" x14ac:dyDescent="0.4">
      <c r="A43" s="71" t="s">
        <v>326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327</v>
      </c>
      <c r="B44" s="70"/>
      <c r="C44" s="70"/>
      <c r="D44" s="70"/>
      <c r="E44" s="70"/>
      <c r="F44" s="70"/>
      <c r="H44" s="70" t="s">
        <v>328</v>
      </c>
      <c r="I44" s="70"/>
      <c r="J44" s="70"/>
      <c r="K44" s="70"/>
      <c r="L44" s="70"/>
      <c r="M44" s="70"/>
      <c r="O44" s="70" t="s">
        <v>329</v>
      </c>
      <c r="P44" s="70"/>
      <c r="Q44" s="70"/>
      <c r="R44" s="70"/>
      <c r="S44" s="70"/>
      <c r="T44" s="70"/>
      <c r="V44" s="70" t="s">
        <v>330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332</v>
      </c>
      <c r="AK44" s="70"/>
      <c r="AL44" s="70"/>
      <c r="AM44" s="70"/>
      <c r="AN44" s="70"/>
      <c r="AO44" s="70"/>
      <c r="AQ44" s="70" t="s">
        <v>333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335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296</v>
      </c>
      <c r="C45" s="66" t="s">
        <v>297</v>
      </c>
      <c r="D45" s="66" t="s">
        <v>298</v>
      </c>
      <c r="E45" s="66" t="s">
        <v>299</v>
      </c>
      <c r="F45" s="66" t="s">
        <v>300</v>
      </c>
      <c r="H45" s="66"/>
      <c r="I45" s="66" t="s">
        <v>296</v>
      </c>
      <c r="J45" s="66" t="s">
        <v>297</v>
      </c>
      <c r="K45" s="66" t="s">
        <v>298</v>
      </c>
      <c r="L45" s="66" t="s">
        <v>299</v>
      </c>
      <c r="M45" s="66" t="s">
        <v>300</v>
      </c>
      <c r="O45" s="66"/>
      <c r="P45" s="66" t="s">
        <v>296</v>
      </c>
      <c r="Q45" s="66" t="s">
        <v>297</v>
      </c>
      <c r="R45" s="66" t="s">
        <v>298</v>
      </c>
      <c r="S45" s="66" t="s">
        <v>299</v>
      </c>
      <c r="T45" s="66" t="s">
        <v>300</v>
      </c>
      <c r="V45" s="66"/>
      <c r="W45" s="66" t="s">
        <v>296</v>
      </c>
      <c r="X45" s="66" t="s">
        <v>297</v>
      </c>
      <c r="Y45" s="66" t="s">
        <v>298</v>
      </c>
      <c r="Z45" s="66" t="s">
        <v>299</v>
      </c>
      <c r="AA45" s="66" t="s">
        <v>300</v>
      </c>
      <c r="AC45" s="66"/>
      <c r="AD45" s="66" t="s">
        <v>296</v>
      </c>
      <c r="AE45" s="66" t="s">
        <v>297</v>
      </c>
      <c r="AF45" s="66" t="s">
        <v>298</v>
      </c>
      <c r="AG45" s="66" t="s">
        <v>299</v>
      </c>
      <c r="AH45" s="66" t="s">
        <v>300</v>
      </c>
      <c r="AJ45" s="66"/>
      <c r="AK45" s="66" t="s">
        <v>296</v>
      </c>
      <c r="AL45" s="66" t="s">
        <v>297</v>
      </c>
      <c r="AM45" s="66" t="s">
        <v>298</v>
      </c>
      <c r="AN45" s="66" t="s">
        <v>299</v>
      </c>
      <c r="AO45" s="66" t="s">
        <v>300</v>
      </c>
      <c r="AQ45" s="66"/>
      <c r="AR45" s="66" t="s">
        <v>296</v>
      </c>
      <c r="AS45" s="66" t="s">
        <v>297</v>
      </c>
      <c r="AT45" s="66" t="s">
        <v>298</v>
      </c>
      <c r="AU45" s="66" t="s">
        <v>299</v>
      </c>
      <c r="AV45" s="66" t="s">
        <v>300</v>
      </c>
      <c r="AX45" s="66"/>
      <c r="AY45" s="66" t="s">
        <v>296</v>
      </c>
      <c r="AZ45" s="66" t="s">
        <v>297</v>
      </c>
      <c r="BA45" s="66" t="s">
        <v>298</v>
      </c>
      <c r="BB45" s="66" t="s">
        <v>299</v>
      </c>
      <c r="BC45" s="66" t="s">
        <v>300</v>
      </c>
      <c r="BE45" s="66"/>
      <c r="BF45" s="66" t="s">
        <v>296</v>
      </c>
      <c r="BG45" s="66" t="s">
        <v>297</v>
      </c>
      <c r="BH45" s="66" t="s">
        <v>298</v>
      </c>
      <c r="BI45" s="66" t="s">
        <v>299</v>
      </c>
      <c r="BJ45" s="66" t="s">
        <v>300</v>
      </c>
    </row>
    <row r="46" spans="1:68" x14ac:dyDescent="0.4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15.256926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13.477224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769.52904999999998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0.14677545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4.0227919999999999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291.2903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106.867935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339</v>
      </c>
      <c r="B2" s="62" t="s">
        <v>340</v>
      </c>
      <c r="C2" s="62" t="s">
        <v>286</v>
      </c>
      <c r="D2" s="62">
        <v>53</v>
      </c>
      <c r="E2" s="62">
        <v>2428.8303000000001</v>
      </c>
      <c r="F2" s="62">
        <v>370.95699999999999</v>
      </c>
      <c r="G2" s="62">
        <v>40.550902999999998</v>
      </c>
      <c r="H2" s="62">
        <v>20.152802999999999</v>
      </c>
      <c r="I2" s="62">
        <v>20.398099999999999</v>
      </c>
      <c r="J2" s="62">
        <v>81.932749999999999</v>
      </c>
      <c r="K2" s="62">
        <v>42.399783999999997</v>
      </c>
      <c r="L2" s="62">
        <v>39.532963000000002</v>
      </c>
      <c r="M2" s="62">
        <v>24.530735</v>
      </c>
      <c r="N2" s="62">
        <v>2.6251693</v>
      </c>
      <c r="O2" s="62">
        <v>12.454821000000001</v>
      </c>
      <c r="P2" s="62">
        <v>1190.9873</v>
      </c>
      <c r="Q2" s="62">
        <v>25.659238999999999</v>
      </c>
      <c r="R2" s="62">
        <v>448.09012000000001</v>
      </c>
      <c r="S2" s="62">
        <v>84.459220000000002</v>
      </c>
      <c r="T2" s="62">
        <v>4363.5709999999999</v>
      </c>
      <c r="U2" s="62">
        <v>4.3303075</v>
      </c>
      <c r="V2" s="62">
        <v>19.131191000000001</v>
      </c>
      <c r="W2" s="62">
        <v>149.88749999999999</v>
      </c>
      <c r="X2" s="62">
        <v>127.14622</v>
      </c>
      <c r="Y2" s="62">
        <v>1.8974800999999999</v>
      </c>
      <c r="Z2" s="62">
        <v>1.4069993000000001</v>
      </c>
      <c r="AA2" s="62">
        <v>19.346340000000001</v>
      </c>
      <c r="AB2" s="62">
        <v>2.7565382</v>
      </c>
      <c r="AC2" s="62">
        <v>557.69439999999997</v>
      </c>
      <c r="AD2" s="62">
        <v>9.6827509999999997</v>
      </c>
      <c r="AE2" s="62">
        <v>2.4176145</v>
      </c>
      <c r="AF2" s="62">
        <v>0.37244050000000001</v>
      </c>
      <c r="AG2" s="62">
        <v>450.33359999999999</v>
      </c>
      <c r="AH2" s="62">
        <v>258.54293999999999</v>
      </c>
      <c r="AI2" s="62">
        <v>191.79065</v>
      </c>
      <c r="AJ2" s="62">
        <v>1354.0641000000001</v>
      </c>
      <c r="AK2" s="62">
        <v>5857.0389999999998</v>
      </c>
      <c r="AL2" s="62">
        <v>112.79627000000001</v>
      </c>
      <c r="AM2" s="62">
        <v>3158.1064000000001</v>
      </c>
      <c r="AN2" s="62">
        <v>124.86736999999999</v>
      </c>
      <c r="AO2" s="62">
        <v>15.256926</v>
      </c>
      <c r="AP2" s="62">
        <v>10.207504</v>
      </c>
      <c r="AQ2" s="62">
        <v>5.0494209999999997</v>
      </c>
      <c r="AR2" s="62">
        <v>13.477224</v>
      </c>
      <c r="AS2" s="62">
        <v>769.52904999999998</v>
      </c>
      <c r="AT2" s="62">
        <v>0.14677545</v>
      </c>
      <c r="AU2" s="62">
        <v>4.0227919999999999</v>
      </c>
      <c r="AV2" s="62">
        <v>291.2903</v>
      </c>
      <c r="AW2" s="62">
        <v>106.867935</v>
      </c>
      <c r="AX2" s="62">
        <v>3.5833879999999999E-2</v>
      </c>
      <c r="AY2" s="62">
        <v>1.3856056000000001</v>
      </c>
      <c r="AZ2" s="62">
        <v>282.71895999999998</v>
      </c>
      <c r="BA2" s="62">
        <v>38.599186000000003</v>
      </c>
      <c r="BB2" s="62">
        <v>11.716732</v>
      </c>
      <c r="BC2" s="62">
        <v>14.108907</v>
      </c>
      <c r="BD2" s="62">
        <v>12.769898</v>
      </c>
      <c r="BE2" s="62">
        <v>0.95197575999999995</v>
      </c>
      <c r="BF2" s="62">
        <v>4.2807149999999998</v>
      </c>
      <c r="BG2" s="62">
        <v>4.5795576000000001E-4</v>
      </c>
      <c r="BH2" s="62">
        <v>1.0830088E-2</v>
      </c>
      <c r="BI2" s="62">
        <v>9.0302730000000001E-3</v>
      </c>
      <c r="BJ2" s="62">
        <v>5.1712114000000003E-2</v>
      </c>
      <c r="BK2" s="62">
        <v>3.5227366999999997E-5</v>
      </c>
      <c r="BL2" s="62">
        <v>0.33673254000000002</v>
      </c>
      <c r="BM2" s="62">
        <v>4.6111089999999999</v>
      </c>
      <c r="BN2" s="62">
        <v>1.2379023</v>
      </c>
      <c r="BO2" s="62">
        <v>67.49991</v>
      </c>
      <c r="BP2" s="62">
        <v>12.661668000000001</v>
      </c>
      <c r="BQ2" s="62">
        <v>20.768877</v>
      </c>
      <c r="BR2" s="62">
        <v>74.608919999999998</v>
      </c>
      <c r="BS2" s="62">
        <v>27.739937000000001</v>
      </c>
      <c r="BT2" s="62">
        <v>14.668526</v>
      </c>
      <c r="BU2" s="62">
        <v>2.722378E-2</v>
      </c>
      <c r="BV2" s="62">
        <v>0.11174961999999999</v>
      </c>
      <c r="BW2" s="62">
        <v>0.97839545999999999</v>
      </c>
      <c r="BX2" s="62">
        <v>1.7737419999999999</v>
      </c>
      <c r="BY2" s="62">
        <v>0.12132036</v>
      </c>
      <c r="BZ2" s="62">
        <v>3.7074466999999998E-4</v>
      </c>
      <c r="CA2" s="62">
        <v>0.79759729999999995</v>
      </c>
      <c r="CB2" s="62">
        <v>5.4210372E-2</v>
      </c>
      <c r="CC2" s="62">
        <v>0.18589439999999999</v>
      </c>
      <c r="CD2" s="62">
        <v>3.0004767999999999</v>
      </c>
      <c r="CE2" s="62">
        <v>5.2859586E-2</v>
      </c>
      <c r="CF2" s="62">
        <v>0.46875795999999997</v>
      </c>
      <c r="CG2" s="62">
        <v>0</v>
      </c>
      <c r="CH2" s="62">
        <v>4.1834410000000002E-2</v>
      </c>
      <c r="CI2" s="62">
        <v>6.3705669999999997E-3</v>
      </c>
      <c r="CJ2" s="62">
        <v>6.7061859999999998</v>
      </c>
      <c r="CK2" s="62">
        <v>1.3999586E-2</v>
      </c>
      <c r="CL2" s="62">
        <v>0.44642270000000001</v>
      </c>
      <c r="CM2" s="62">
        <v>4.3573820000000003</v>
      </c>
      <c r="CN2" s="62">
        <v>2898.3980000000001</v>
      </c>
      <c r="CO2" s="62">
        <v>4954.5513000000001</v>
      </c>
      <c r="CP2" s="62">
        <v>2898.8218000000002</v>
      </c>
      <c r="CQ2" s="62">
        <v>1131.7152000000001</v>
      </c>
      <c r="CR2" s="62">
        <v>569.01556000000005</v>
      </c>
      <c r="CS2" s="62">
        <v>598.67016999999998</v>
      </c>
      <c r="CT2" s="62">
        <v>2799.1992</v>
      </c>
      <c r="CU2" s="62">
        <v>1642.5945999999999</v>
      </c>
      <c r="CV2" s="62">
        <v>1817.0637999999999</v>
      </c>
      <c r="CW2" s="62">
        <v>1865.6198999999999</v>
      </c>
      <c r="CX2" s="62">
        <v>544.79259999999999</v>
      </c>
      <c r="CY2" s="62">
        <v>3727.7292000000002</v>
      </c>
      <c r="CZ2" s="62">
        <v>1694.8556000000001</v>
      </c>
      <c r="DA2" s="62">
        <v>4203.585</v>
      </c>
      <c r="DB2" s="62">
        <v>4196.3135000000002</v>
      </c>
      <c r="DC2" s="62">
        <v>5680.1342999999997</v>
      </c>
      <c r="DD2" s="62">
        <v>9117.1119999999992</v>
      </c>
      <c r="DE2" s="62">
        <v>1982.5209</v>
      </c>
      <c r="DF2" s="62">
        <v>4583.2934999999998</v>
      </c>
      <c r="DG2" s="62">
        <v>2121.7289999999998</v>
      </c>
      <c r="DH2" s="62">
        <v>148.56377000000001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38.599186000000003</v>
      </c>
      <c r="B6">
        <f>BB2</f>
        <v>11.716732</v>
      </c>
      <c r="C6">
        <f>BC2</f>
        <v>14.108907</v>
      </c>
      <c r="D6">
        <f>BD2</f>
        <v>12.769898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24429</v>
      </c>
      <c r="C2" s="57">
        <f ca="1">YEAR(TODAY())-YEAR(B2)+IF(TODAY()&gt;=DATE(YEAR(TODAY()),MONTH(B2),DAY(B2)),0,-1)</f>
        <v>53</v>
      </c>
      <c r="E2" s="53">
        <v>175</v>
      </c>
      <c r="F2" s="54" t="s">
        <v>40</v>
      </c>
      <c r="G2" s="53">
        <v>75</v>
      </c>
      <c r="H2" s="52" t="s">
        <v>42</v>
      </c>
      <c r="I2" s="73">
        <f>ROUND(G3/E3^2,1)</f>
        <v>24.5</v>
      </c>
    </row>
    <row r="3" spans="1:9" x14ac:dyDescent="0.4">
      <c r="E3" s="52">
        <f>E2/100</f>
        <v>1.75</v>
      </c>
      <c r="F3" s="52" t="s">
        <v>41</v>
      </c>
      <c r="G3" s="52">
        <f>G2</f>
        <v>75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황인성, ID : H1900111)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14:21:50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43823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53</v>
      </c>
      <c r="G12" s="152"/>
      <c r="H12" s="152"/>
      <c r="I12" s="152"/>
      <c r="K12" s="123">
        <f>'개인정보 및 신체계측 입력'!E2</f>
        <v>175</v>
      </c>
      <c r="L12" s="124"/>
      <c r="M12" s="117">
        <f>'개인정보 및 신체계측 입력'!G2</f>
        <v>75</v>
      </c>
      <c r="N12" s="118"/>
      <c r="O12" s="113" t="s">
        <v>272</v>
      </c>
      <c r="P12" s="107"/>
      <c r="Q12" s="110">
        <f>'개인정보 및 신체계측 입력'!I2</f>
        <v>24.5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황인성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75.177999999999997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8.218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16.603999999999999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10.7</v>
      </c>
      <c r="L72" s="37" t="s">
        <v>54</v>
      </c>
      <c r="M72" s="37">
        <f>ROUND('DRIs DATA'!K8,1)</f>
        <v>8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59.75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159.43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127.15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183.77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56.29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390.47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152.57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2020-03-12T06:36:52Z</dcterms:modified>
</cp:coreProperties>
</file>