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90D60CA9-ADC2-4C88-A8F6-FE3446AA6C5A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<sst xmlns="http://schemas.openxmlformats.org/spreadsheetml/2006/main" count="692" uniqueCount="283">
  <si>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</si>
  <si>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</si>
  <si>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</si>
  <si>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</si>
  <si>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</si>
  <si>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</si>
  <si>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</si>
  <si>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</si>
  <si>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</si>
  <si>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</si>
  <si>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</si>
  <si>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</si>
  <si>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</si>
  <si>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</si>
  <si>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</si>
  <si>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</si>
  <si>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</si>
  <si>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</si>
  <si>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</si>
  <si>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</si>
  <si>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</si>
  <si>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</si>
  <si>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</si>
  <si>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</si>
  <si>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</si>
  <si>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</si>
  <si>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</si>
  <si>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</si>
  <si>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</si>
  <si>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</si>
  <si>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</si>
  <si>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</si>
  <si>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</si>
  <si>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</si>
  <si>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</si>
  <si>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</si>
  <si>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</si>
  <si>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</si>
  <si>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</si>
  <si>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</si>
  <si>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</si>
  <si>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</si>
  <si>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</si>
  <si>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</si>
  <si>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</si>
  <si>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</si>
  <si>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</si>
  <si>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</si>
  <si>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</si>
  <si>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</si>
  <si>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</si>
  <si>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</si>
  <si>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</si>
  <si>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</si>
  <si>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</si>
  <si>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</si>
  <si>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</si>
  <si>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</si>
  <si>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</si>
  <si>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</si>
  <si>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</si>
  <si>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</si>
  <si>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</si>
  <si>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</si>
  <si>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</si>
  <si>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</si>
  <si>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</si>
  <si>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</si>
  <si>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</si>
  <si>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</si>
  <si>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</si>
  <si>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</si>
  <si>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</si>
  <si>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</si>
  <si>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</si>
  <si>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</si>
  <si>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</si>
  <si>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</si>
  <si>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</si>
  <si>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</si>
  <si>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</si>
  <si>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</si>
  <si>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</si>
  <si>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</si>
  <si>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</si>
  <si>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</si>
  <si>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</si>
  <si>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</si>
  <si>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</si>
  <si>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</si>
  <si>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</si>
  <si>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</si>
  <si>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</si>
  <si>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</si>
  <si>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</si>
  <si>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</si>
  <si>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</si>
  <si>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</si>
  <si>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</si>
  <si>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</si>
  <si>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</si>
  <si>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</si>
  <si>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</si>
  <si>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</si>
  <si>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</si>
  <si>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</si>
  <si>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</si>
  <si>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</si>
  <si>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</si>
  <si>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</si>
  <si>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</si>
  <si>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</si>
  <si>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</si>
  <si>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</si>
  <si>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</si>
  <si>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</si>
  <si>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</si>
  <si>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</si>
  <si>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</si>
  <si>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</si>
  <si>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</si>
  <si>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</si>
  <si>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</si>
  <si>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</si>
  <si>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</si>
  <si>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</si>
  <si>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</si>
  <si>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</si>
  <si>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</si>
  <si>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</si>
  <si>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</si>
  <si>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</si>
  <si>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</si>
  <si>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</si>
  <si>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</si>
  <si>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</si>
  <si>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</si>
  <si>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</si>
  <si>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</si>
  <si>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</si>
  <si>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</si>
  <si>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</si>
  <si>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</si>
  <si>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</si>
  <si>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</si>
  <si>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</si>
  <si>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</si>
  <si>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</si>
  <si>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</si>
  <si>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</si>
  <si>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</si>
  <si>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</si>
  <si>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</si>
  <si>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</si>
  <si>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</si>
  <si>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</si>
  <si>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</si>
  <si>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</si>
  <si>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</si>
  <si>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</si>
  <si>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</si>
  <si>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</si>
  <si>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</si>
  <si>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</si>
  <si>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</si>
  <si>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</si>
  <si>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</si>
  <si>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</si>
  <si>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</si>
  <si>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</si>
  <si>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</si>
  <si>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</si>
  <si>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</si>
  <si>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</si>
  <si>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</si>
  <si>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</si>
  <si>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</si>
  <si>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</si>
  <si>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</si>
  <si>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</si>
  <si>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</si>
  <si>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</si>
  <si>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</si>
  <si>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</si>
  <si>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</si>
  <si>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</si>
  <si>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</si>
  <si>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</si>
  <si>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</si>
  <si>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</si>
  <si>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</si>
  <si>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</si>
  <si>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</si>
  <si>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</si>
  <si>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</si>
  <si>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</si>
  <si>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</si>
  <si>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</si>
  <si>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</si>
  <si>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</si>
  <si>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</si>
  <si>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</si>
  <si>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</si>
  <si>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</si>
  <si>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</si>
  <si>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</si>
  <si>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</si>
  <si>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</si>
  <si>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</si>
  <si>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</si>
  <si>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</si>
  <si>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</si>
  <si>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</si>
  <si>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</si>
  <si>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</si>
  <si>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</si>
  <si>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</si>
  <si>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</si>
  <si>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</si>
  <si>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</si>
  <si>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</si>
  <si>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</si>
  <si>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</si>
  <si>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</si>
  <si>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</si>
  <si>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</si>
  <si>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</si>
  <si>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</si>
  <si>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</si>
  <si>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</si>
  <si>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</si>
  <si>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</si>
  <si>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</si>
  <si>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</si>
  <si>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</si>
  <si>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</si>
  <si>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</si>
  <si>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</si>
  <si>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</si>
  <si>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</si>
  <si>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</si>
  <si>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</si>
  <si>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</si>
  <si>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</si>
  <si>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</si>
  <si>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</si>
  <si>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</si>
  <si>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</si>
  <si>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</si>
  <si>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</si>
  <si>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</si>
  <si>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</si>
  <si>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</si>
  <si>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</si>
  <si>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</si>
  <si>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</si>
  <si>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</si>
  <si>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</si>
  <si>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</si>
  <si>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</si>
  <si>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</si>
  <si>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</si>
  <si>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</si>
  <si>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</si>
  <si>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</si>
  <si>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</si>
  <si>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</si>
  <si>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</si>
  <si>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</si>
  <si>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</si>
  <si>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</si>
  <si>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</si>
  <si>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</si>
  <si>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</si>
  <si>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</si>
  <si>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</si>
  <si>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</si>
  <si>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</si>
  <si>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이병호, ID : H1900123)</t>
  </si>
  <si>
    <t>출력시각</t>
  </si>
  <si>
    <t>2020년 03월 18일 14:43:05</t>
  </si>
  <si>
    <t>H1900123</t>
  </si>
  <si>
    <t>이병호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</si>
</sst>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E-49C3-993B-5D3E2AF2DBCF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159.00899000000001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9C3-993B-5D3E2AF2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3-4A28-ACC5-781655D38CF6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7.2647649999999997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3-4A28-ACC5-781655D3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9-443F-ADFF-6567174CC198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4.4432359999999997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9-443F-ADFF-6567174C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2-4341-B245-37BE71E37BDC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2578.6828999999998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2-4341-B245-37BE71E3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6-45C4-A365-A000E9708674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7513.8040000000001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6-45C4-A365-A000E970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F-4C74-A281-275D87A8DE05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409.26996000000003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F-4C74-A281-275D87A8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61F-B325-A6159D46ED52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304.22122000000002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4-461F-B325-A6159D46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2-46B1-8078-196505FA2B4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21.877510000000001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2-46B1-8078-196505FA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4C37-8CEC-7A92182A0797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2201.5115000000001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9-4C37-8CEC-7A92182A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C-41A0-A1F9-AC413EF05F7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0.13002224000000001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C-41A0-A1F9-AC413EF0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A-459C-890F-2D8FF2CE1E6D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5.4188320000000001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A-459C-890F-2D8FF2CE1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2-4340-957C-8011AFD6FFD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63.168964000000003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2-4340-957C-8011AFD6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6-4F9D-8DC5-3303AC6AC750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832.21420000000001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6-4F9D-8DC5-3303AC6A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156-AC48-7DA5518CB0F3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180.25726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156-AC48-7DA5518C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A-4D3F-9F09-AE5B8F44B07F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9.4670000000000005</c:v>
                </c:pt>
                <c:pt idx="1">
                  <c:v>18.608000000000001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A-4D3F-9F09-AE5B8F44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46DE-4980-B82C-0396F364A16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6DE-4980-B82C-0396F364A16D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46DE-4980-B82C-0396F364A1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34.590083999999997</c:v>
                </c:pt>
                <c:pt idx="1">
                  <c:v>39.368668</c:v>
                </c:pt>
                <c:pt idx="2">
                  <c:v>41.724583000000003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DE-4980-B82C-0396F364A16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1-4AE3-9165-025AE3FDE668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1508.7302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1-4AE3-9165-025AE3FD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6FB-AD03-379B49890D9B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48.615177000000003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8-46FB-AD03-379B4989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9-4BA0-8574-A39AEEC434D8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60.944000000000003</c:v>
                </c:pt>
                <c:pt idx="1">
                  <c:v>15.51</c:v>
                </c:pt>
                <c:pt idx="2">
                  <c:v>23.545999999999999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9-4BA0-8574-A39AEEC4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7-4103-8A6E-BE56553A71D5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3229.2622000000001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7-4103-8A6E-BE56553A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F-49F0-AAE9-950D9FA71C7B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413.08728000000002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F-49F0-AAE9-950D9FA7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F-4AC2-B542-00CA9181B395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1477.9824000000001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F-4AC2-B542-00CA9181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3-47C3-82E8-0009DEE6251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14.508205999999999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3-47C3-82E8-0009DEE6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3-4E4D-AE4B-E91A80DF57F3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13923.960999999999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3-4E4D-AE4B-E91A80DF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6-4B8B-A4FD-948C2A4867A3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37.338023999999997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B8B-A4FD-948C2A48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9-4D16-86EA-C2A79F5DA618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5.7947363999999997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9-4D16-86EA-C2A79F5D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1-45EC-BDF8-C02B4BED02E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694.11443999999995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1-45EC-BDF8-C02B4BED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14E-90B0-1D4846609192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3.6742083999999999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5-414E-90B0-1D484660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E-473D-BB9A-C8BF2CDEE05D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35.291564999999999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E-473D-BB9A-C8BF2CDE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E-4259-944B-AC30FB25E958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5.7947363999999997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E-4259-944B-AC30FB25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8-4425-93D6-2A8B3450DA27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1252.4973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8-4425-93D6-2A8B3450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1C7-A56A-6DE5F71F769F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26.636099000000002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1C7-A56A-6DE5F71F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이병호, ID : H1900123)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14:43:05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3229.2622000000001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159.00899000000001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63.168964000000003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60.944000000000003</v>
      </c>
      <c r="G8" s="59">
        <f>'DRIs DATA 입력'!G8</f>
        <v>15.51</v>
      </c>
      <c r="H8" s="59">
        <f>'DRIs DATA 입력'!H8</f>
        <v>23.545999999999999</v>
      </c>
      <c r="I8" s="46"/>
      <c r="J8" s="59" t="s">
        <v>216</v>
      </c>
      <c r="K8" s="59">
        <f>'DRIs DATA 입력'!K8</f>
        <v>9.4670000000000005</v>
      </c>
      <c r="L8" s="59">
        <f>'DRIs DATA 입력'!L8</f>
        <v>18.608000000000001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1508.7302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48.615177000000003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14.508205999999999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694.11443999999995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413.08728000000002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4.0921459999999996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3.6742083999999999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35.291564999999999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5.7947363999999997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1252.4973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26.636099000000002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7.2647649999999997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4.4432359999999997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1477.9824000000001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2578.6828999999998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13923.960999999999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7513.8040000000001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409.26996000000003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304.22122000000002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37.338023999999997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21.877510000000001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2201.5115000000001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0.13002224000000001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5.4188320000000001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832.21420000000001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180.25726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2000</v>
      </c>
      <c r="C6" s="159">
        <v>3229.2622000000001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159.00899000000001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63.168964000000003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60.944000000000003</v>
      </c>
      <c r="G8" s="159">
        <v>15.51</v>
      </c>
      <c r="H8" s="159">
        <v>23.545999999999999</v>
      </c>
      <c r="I8" s="157"/>
      <c r="J8" s="159" t="s">
        <v>216</v>
      </c>
      <c r="K8" s="159">
        <v>9.4670000000000005</v>
      </c>
      <c r="L8" s="159">
        <v>18.608000000000001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1508.7302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48.615177000000003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14.508205999999999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694.11443999999995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413.08728000000002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4.0921459999999996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3.6742083999999999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35.291564999999999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5.7947363999999997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1252.4973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26.636099000000002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7.2647649999999997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4.4432359999999997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1477.9824000000001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2578.6828999999998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13923.960999999999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7513.8040000000001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409.26996000000003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304.22122000000002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37.338023999999997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21.877510000000001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2201.5115000000001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0.13002224000000001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5.4188320000000001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832.21420000000001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180.25726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65</v>
      </c>
      <c r="E2" s="161">
        <v>3229.2622000000001</v>
      </c>
      <c r="F2" s="161">
        <v>411.56216000000001</v>
      </c>
      <c r="G2" s="161">
        <v>104.74069</v>
      </c>
      <c r="H2" s="161">
        <v>51.945422999999998</v>
      </c>
      <c r="I2" s="161">
        <v>52.795270000000002</v>
      </c>
      <c r="J2" s="161">
        <v>159.00899000000001</v>
      </c>
      <c r="K2" s="161">
        <v>66.790360000000007</v>
      </c>
      <c r="L2" s="161">
        <v>92.218620000000001</v>
      </c>
      <c r="M2" s="161">
        <v>63.168964000000003</v>
      </c>
      <c r="N2" s="161">
        <v>7.5972840000000001</v>
      </c>
      <c r="O2" s="161">
        <v>38.482365000000001</v>
      </c>
      <c r="P2" s="161">
        <v>2536.2766000000001</v>
      </c>
      <c r="Q2" s="161">
        <v>61.270546000000003</v>
      </c>
      <c r="R2" s="161">
        <v>1508.7302</v>
      </c>
      <c r="S2" s="161">
        <v>300.33353</v>
      </c>
      <c r="T2" s="161">
        <v>14500.758</v>
      </c>
      <c r="U2" s="161">
        <v>14.508205999999999</v>
      </c>
      <c r="V2" s="161">
        <v>48.615177000000003</v>
      </c>
      <c r="W2" s="161">
        <v>694.11443999999995</v>
      </c>
      <c r="X2" s="161">
        <v>413.08728000000002</v>
      </c>
      <c r="Y2" s="161">
        <v>4.0921459999999996</v>
      </c>
      <c r="Z2" s="161">
        <v>3.6742083999999999</v>
      </c>
      <c r="AA2" s="161">
        <v>35.291564999999999</v>
      </c>
      <c r="AB2" s="161">
        <v>5.7947363999999997</v>
      </c>
      <c r="AC2" s="161">
        <v>1252.4973</v>
      </c>
      <c r="AD2" s="161">
        <v>26.636099000000002</v>
      </c>
      <c r="AE2" s="161">
        <v>7.2647649999999997</v>
      </c>
      <c r="AF2" s="161">
        <v>4.4432359999999997</v>
      </c>
      <c r="AG2" s="161">
        <v>1477.9824000000001</v>
      </c>
      <c r="AH2" s="161">
        <v>813.84109999999998</v>
      </c>
      <c r="AI2" s="161">
        <v>664.1413</v>
      </c>
      <c r="AJ2" s="161">
        <v>2578.6828999999998</v>
      </c>
      <c r="AK2" s="161">
        <v>13923.960999999999</v>
      </c>
      <c r="AL2" s="161">
        <v>409.26996000000003</v>
      </c>
      <c r="AM2" s="161">
        <v>7513.8040000000001</v>
      </c>
      <c r="AN2" s="161">
        <v>304.22122000000002</v>
      </c>
      <c r="AO2" s="161">
        <v>37.338023999999997</v>
      </c>
      <c r="AP2" s="161">
        <v>27.210024000000001</v>
      </c>
      <c r="AQ2" s="161">
        <v>10.128</v>
      </c>
      <c r="AR2" s="161">
        <v>21.877510000000001</v>
      </c>
      <c r="AS2" s="161">
        <v>2201.5115000000001</v>
      </c>
      <c r="AT2" s="161">
        <v>0.13002224000000001</v>
      </c>
      <c r="AU2" s="161">
        <v>5.4188320000000001</v>
      </c>
      <c r="AV2" s="161">
        <v>832.21420000000001</v>
      </c>
      <c r="AW2" s="161">
        <v>180.25726</v>
      </c>
      <c r="AX2" s="161">
        <v>0.73775659999999998</v>
      </c>
      <c r="AY2" s="161">
        <v>2.5238260000000001</v>
      </c>
      <c r="AZ2" s="161">
        <v>695.01715000000002</v>
      </c>
      <c r="BA2" s="161">
        <v>115.715225</v>
      </c>
      <c r="BB2" s="161">
        <v>34.590083999999997</v>
      </c>
      <c r="BC2" s="161">
        <v>39.368668</v>
      </c>
      <c r="BD2" s="161">
        <v>41.724583000000003</v>
      </c>
      <c r="BE2" s="161">
        <v>4.4616170000000004</v>
      </c>
      <c r="BF2" s="161">
        <v>16.564665000000002</v>
      </c>
      <c r="BG2" s="161">
        <v>1.1101958E-2</v>
      </c>
      <c r="BH2" s="161">
        <v>6.4816273999999993E-2</v>
      </c>
      <c r="BI2" s="161">
        <v>4.8496097000000002E-2</v>
      </c>
      <c r="BJ2" s="161">
        <v>0.20275111000000001</v>
      </c>
      <c r="BK2" s="161">
        <v>8.5399680000000004E-4</v>
      </c>
      <c r="BL2" s="161">
        <v>0.55319417000000004</v>
      </c>
      <c r="BM2" s="161">
        <v>7.8783097</v>
      </c>
      <c r="BN2" s="161">
        <v>1.5808384</v>
      </c>
      <c r="BO2" s="161">
        <v>108.72107</v>
      </c>
      <c r="BP2" s="161">
        <v>19.697078999999999</v>
      </c>
      <c r="BQ2" s="161">
        <v>34.606045000000002</v>
      </c>
      <c r="BR2" s="161">
        <v>127.6027</v>
      </c>
      <c r="BS2" s="161">
        <v>63.970910000000003</v>
      </c>
      <c r="BT2" s="161">
        <v>20.410892</v>
      </c>
      <c r="BU2" s="161">
        <v>0.21657908000000001</v>
      </c>
      <c r="BV2" s="161">
        <v>0.25044630000000001</v>
      </c>
      <c r="BW2" s="161">
        <v>1.4328722</v>
      </c>
      <c r="BX2" s="161">
        <v>3.7797643999999999</v>
      </c>
      <c r="BY2" s="161">
        <v>0.31634020000000002</v>
      </c>
      <c r="BZ2" s="161">
        <v>1.4363581E-3</v>
      </c>
      <c r="CA2" s="161">
        <v>1.9823892999999999</v>
      </c>
      <c r="CB2" s="161">
        <v>0.11273219399999999</v>
      </c>
      <c r="CC2" s="161">
        <v>0.48900354000000001</v>
      </c>
      <c r="CD2" s="161">
        <v>5.9458966000000002</v>
      </c>
      <c r="CE2" s="161">
        <v>0.15443309</v>
      </c>
      <c r="CF2" s="161">
        <v>2.0042803</v>
      </c>
      <c r="CG2" s="161">
        <v>4.9500000000000003E-7</v>
      </c>
      <c r="CH2" s="161">
        <v>0.16444317999999999</v>
      </c>
      <c r="CI2" s="161">
        <v>6.3708406000000002E-3</v>
      </c>
      <c r="CJ2" s="161">
        <v>13.028364</v>
      </c>
      <c r="CK2" s="161">
        <v>3.5182353E-2</v>
      </c>
      <c r="CL2" s="161">
        <v>2.2135436999999998</v>
      </c>
      <c r="CM2" s="161">
        <v>6.8853235000000002</v>
      </c>
      <c r="CN2" s="161">
        <v>5489.9380000000001</v>
      </c>
      <c r="CO2" s="161">
        <v>9653.1059999999998</v>
      </c>
      <c r="CP2" s="161">
        <v>7931.9673000000003</v>
      </c>
      <c r="CQ2" s="161">
        <v>2405.1147000000001</v>
      </c>
      <c r="CR2" s="161">
        <v>1194.4563000000001</v>
      </c>
      <c r="CS2" s="161">
        <v>665.69006000000002</v>
      </c>
      <c r="CT2" s="161">
        <v>5556.9535999999998</v>
      </c>
      <c r="CU2" s="161">
        <v>4035.4834000000001</v>
      </c>
      <c r="CV2" s="161">
        <v>1830.6799000000001</v>
      </c>
      <c r="CW2" s="161">
        <v>4870.5195000000003</v>
      </c>
      <c r="CX2" s="161">
        <v>1385.5418999999999</v>
      </c>
      <c r="CY2" s="161">
        <v>6175.6796999999997</v>
      </c>
      <c r="CZ2" s="161">
        <v>4002.8452000000002</v>
      </c>
      <c r="DA2" s="161">
        <v>8888.9179999999997</v>
      </c>
      <c r="DB2" s="161">
        <v>7222.4539999999997</v>
      </c>
      <c r="DC2" s="161">
        <v>13585.039000000001</v>
      </c>
      <c r="DD2" s="161">
        <v>22483.101999999999</v>
      </c>
      <c r="DE2" s="161">
        <v>5483.2950000000001</v>
      </c>
      <c r="DF2" s="161">
        <v>7179.375</v>
      </c>
      <c r="DG2" s="161">
        <v>5366.8580000000002</v>
      </c>
      <c r="DH2" s="161">
        <v>362.15902999999997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115.715225</v>
      </c>
      <c r="B6">
        <f>BB2</f>
        <v>34.590083999999997</v>
      </c>
      <c r="C6">
        <f>BC2</f>
        <v>39.368668</v>
      </c>
      <c r="D6">
        <f>BD2</f>
        <v>41.724583000000003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19999</v>
      </c>
      <c r="C2" s="56">
        <f ca="1">YEAR(TODAY())-YEAR(B2)+IF(TODAY()&gt;=DATE(YEAR(TODAY()),MONTH(B2),DAY(B2)),0,-1)</f>
        <v>65</v>
      </c>
      <c r="E2" s="52">
        <v>179.2</v>
      </c>
      <c r="F2" s="53" t="s">
        <v>39</v>
      </c>
      <c r="G2" s="52">
        <v>76.400000000000006</v>
      </c>
      <c r="H2" s="51" t="s">
        <v>41</v>
      </c>
      <c r="I2" s="70">
        <f>ROUND(G3/E3^2,1)</f>
        <v>23.8</v>
      </c>
    </row>
    <row r="3" spans="1:9" x14ac:dyDescent="0.3">
      <c r="E3" s="51">
        <f>E2/100</f>
        <v>1.7919999999999998</v>
      </c>
      <c r="F3" s="51" t="s">
        <v>40</v>
      </c>
      <c r="G3" s="51">
        <f>G2</f>
        <v>76.400000000000006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이병호, ID : H1900123)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14:43:05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43878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65</v>
      </c>
      <c r="G12" s="135"/>
      <c r="H12" s="135"/>
      <c r="I12" s="135"/>
      <c r="K12" s="126">
        <f>'개인정보 및 신체계측 입력'!E2</f>
        <v>179.2</v>
      </c>
      <c r="L12" s="127"/>
      <c r="M12" s="120">
        <f>'개인정보 및 신체계측 입력'!G2</f>
        <v>76.400000000000006</v>
      </c>
      <c r="N12" s="121"/>
      <c r="O12" s="116" t="s">
        <v>271</v>
      </c>
      <c r="P12" s="110"/>
      <c r="Q12" s="113">
        <f>'개인정보 및 신체계측 입력'!I2</f>
        <v>23.8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이병호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60.944000000000003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15.51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23.545999999999999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18.600000000000001</v>
      </c>
      <c r="L72" s="36" t="s">
        <v>53</v>
      </c>
      <c r="M72" s="36">
        <f>ROUND('DRIs DATA'!K8,1)</f>
        <v>9.5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201.16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405.13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413.09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386.32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184.75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928.26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373.38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2020-03-18T23:05:12Z</dcterms:modified>
</cp:coreProperties>
</file>