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162A18E5-3E7B-4975-804D-080FD2B8B5A9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<sst xmlns="http://schemas.openxmlformats.org/spreadsheetml/2006/main" count="692" uniqueCount="283">
  <si>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</si>
  <si>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</si>
  <si>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</si>
  <si>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</si>
  <si>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</si>
  <si>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</si>
  <si>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</si>
  <si>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</si>
  <si>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</si>
  <si>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</si>
  <si>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</si>
  <si>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</si>
  <si>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</si>
  <si>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</si>
  <si>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</si>
  <si>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</si>
  <si>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</si>
  <si>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</si>
  <si>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</si>
  <si>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</si>
  <si>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</si>
  <si>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</si>
  <si>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</si>
  <si>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</si>
  <si>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</si>
  <si>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</si>
  <si>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</si>
  <si>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</si>
  <si>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</si>
  <si>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</si>
  <si>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</si>
  <si>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</si>
  <si>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</si>
  <si>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</si>
  <si>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</si>
  <si>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</si>
  <si>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</si>
  <si>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</si>
  <si>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</si>
  <si>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</si>
  <si>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</si>
  <si>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</si>
  <si>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</si>
  <si>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</si>
  <si>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</si>
  <si>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</si>
  <si>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</si>
  <si>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</si>
  <si>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</si>
  <si>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</si>
  <si>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</si>
  <si>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</si>
  <si>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</si>
  <si>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</si>
  <si>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</si>
  <si>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</si>
  <si>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</si>
  <si>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</si>
  <si>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</si>
  <si>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</si>
  <si>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</si>
  <si>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</si>
  <si>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</si>
  <si>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</si>
  <si>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</si>
  <si>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</si>
  <si>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</si>
  <si>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</si>
  <si>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</si>
  <si>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</si>
  <si>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</si>
  <si>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</si>
  <si>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</si>
  <si>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</si>
  <si>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</si>
  <si>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</si>
  <si>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</si>
  <si>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</si>
  <si>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</si>
  <si>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</si>
  <si>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</si>
  <si>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</si>
  <si>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</si>
  <si>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</si>
  <si>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</si>
  <si>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</si>
  <si>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</si>
  <si>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</si>
  <si>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</si>
  <si>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</si>
  <si>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</si>
  <si>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</si>
  <si>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</si>
  <si>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</si>
  <si>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</si>
  <si>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</si>
  <si>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</si>
  <si>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</si>
  <si>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</si>
  <si>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</si>
  <si>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</si>
  <si>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</si>
  <si>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</si>
  <si>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</si>
  <si>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</si>
  <si>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</si>
  <si>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</si>
  <si>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</si>
  <si>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</si>
  <si>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</si>
  <si>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</si>
  <si>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</si>
  <si>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</si>
  <si>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</si>
  <si>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</si>
  <si>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</si>
  <si>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</si>
  <si>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</si>
  <si>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</si>
  <si>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</si>
  <si>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</si>
  <si>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</si>
  <si>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</si>
  <si>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</si>
  <si>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</si>
  <si>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</si>
  <si>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</si>
  <si>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</si>
  <si>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</si>
  <si>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</si>
  <si>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</si>
  <si>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</si>
  <si>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</si>
  <si>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</si>
  <si>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</si>
  <si>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</si>
  <si>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</si>
  <si>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</si>
  <si>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</si>
  <si>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</si>
  <si>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</si>
  <si>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</si>
  <si>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</si>
  <si>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</si>
  <si>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</si>
  <si>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</si>
  <si>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</si>
  <si>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</si>
  <si>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</si>
  <si>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</si>
  <si>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</si>
  <si>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</si>
  <si>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</si>
  <si>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</si>
  <si>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</si>
  <si>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</si>
  <si>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</si>
  <si>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</si>
  <si>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</si>
  <si>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</si>
  <si>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</si>
  <si>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</si>
  <si>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</si>
  <si>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</si>
  <si>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</si>
  <si>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</si>
  <si>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</si>
  <si>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</si>
  <si>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</si>
  <si>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</si>
  <si>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</si>
  <si>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</si>
  <si>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</si>
  <si>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</si>
  <si>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</si>
  <si>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</si>
  <si>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</si>
  <si>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</si>
  <si>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</si>
  <si>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</si>
  <si>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</si>
  <si>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</si>
  <si>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</si>
  <si>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</si>
  <si>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</si>
  <si>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</si>
  <si>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</si>
  <si>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</si>
  <si>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</si>
  <si>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</si>
  <si>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</si>
  <si>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</si>
  <si>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</si>
  <si>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</si>
  <si>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</si>
  <si>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</si>
  <si>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</si>
  <si>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</si>
  <si>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</si>
  <si>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</si>
  <si>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</si>
  <si>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</si>
  <si>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</si>
  <si>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</si>
  <si>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</si>
  <si>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</si>
  <si>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</si>
  <si>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</si>
  <si>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</si>
  <si>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</si>
  <si>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</si>
  <si>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</si>
  <si>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</si>
  <si>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</si>
  <si>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</si>
  <si>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</si>
  <si>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</si>
  <si>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</si>
  <si>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</si>
  <si>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</si>
  <si>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</si>
  <si>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</si>
  <si>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</si>
  <si>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</si>
  <si>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</si>
  <si>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</si>
  <si>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</si>
  <si>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</si>
  <si>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</si>
  <si>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</si>
  <si>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</si>
  <si>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</si>
  <si>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</si>
  <si>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</si>
  <si>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</si>
  <si>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</si>
  <si>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</si>
  <si>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</si>
  <si>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</si>
  <si>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</si>
  <si>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</si>
  <si>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</si>
  <si>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</si>
  <si>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</si>
  <si>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</si>
  <si>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</si>
  <si>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</si>
  <si>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</si>
  <si>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</si>
  <si>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</si>
  <si>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</si>
  <si>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</si>
  <si>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</si>
  <si>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</si>
  <si>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</si>
  <si>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</si>
  <si>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</si>
  <si>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</si>
  <si>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</si>
  <si>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</si>
  <si>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</si>
  <si>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</si>
  <si>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</si>
  <si>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</si>
  <si>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</si>
  <si>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</si>
  <si>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</si>
  <si>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</si>
  <si>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</si>
  <si>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</si>
  <si>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</si>
  <si>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</si>
  <si>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</si>
  <si>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</si>
  <si>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</si>
  <si>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</si>
  <si>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</si>
  <si>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황미란, ID : H1900125)</t>
  </si>
  <si>
    <t>출력시각</t>
  </si>
  <si>
    <t>2020년 03월 18일 15:36:04</t>
  </si>
  <si>
    <t>H1900125</t>
  </si>
  <si>
    <t>황미란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</si>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</sst>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5-449C-8C29-E97C9AA49F1D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68.032309999999995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5-449C-8C29-E97C9AA4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6-4E64-A160-C76BE228152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7.233562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6-4E64-A160-C76BE228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50A-988F-D13C9252ED7C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1.4754527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50A-988F-D13C9252E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9-487D-ACDD-0B5167B8E652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1451.7155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9-487D-ACDD-0B5167B8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9-426B-B43B-91B2F746A297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7592.5853999999999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9-426B-B43B-91B2F746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77C-A79F-1E8C5EC7A4D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171.85249999999999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8-477C-A79F-1E8C5EC7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3-40C4-9692-BBB588477E48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293.59784000000002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3-40C4-9692-BBB58847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4-4E2C-A17D-03C550A44699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10.470893999999999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4-4E2C-A17D-03C550A4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2-46FA-872F-0326841065F7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4929.29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2-46FA-872F-03268410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4B79-AD54-AEE52C976EDE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0.54799956000000005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7-4B79-AD54-AEE52C97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6-4FF9-BC44-E1E7768C8F2B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7.0324907000000003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6-4FF9-BC44-E1E7768C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8-4659-B794-CF7813F65A50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54.356434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8-4659-B794-CF7813F6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B-49F3-847B-4DB2AF8CA78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52.565159999999999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B-49F3-847B-4DB2AF8C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DFE-9873-C861DB617AAA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67.311340000000001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4DFE-9873-C861DB61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693-95D0-5BDE2F4BFFD9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5.5880000000000001</c:v>
                </c:pt>
                <c:pt idx="1">
                  <c:v>7.6029999999999998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4-4693-95D0-5BDE2F4B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CAE1-40D5-8723-F76F08B4A0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CAE1-40D5-8723-F76F08B4A0CB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CAE1-40D5-8723-F76F08B4A0C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8.6757190000000008</c:v>
                </c:pt>
                <c:pt idx="1">
                  <c:v>9.6089070000000003</c:v>
                </c:pt>
                <c:pt idx="2">
                  <c:v>9.6677759999999999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E1-40D5-8723-F76F08B4A0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F-402F-AAB9-ED635F8B7D9C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476.03059999999999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F-402F-AAB9-ED635F8B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B89-8112-24B0D44555CC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30.715916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3-4B89-8112-24B0D445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B-4ED0-9020-B0104451E110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84.314999999999998</c:v>
                </c:pt>
                <c:pt idx="1">
                  <c:v>5.492</c:v>
                </c:pt>
                <c:pt idx="2">
                  <c:v>10.192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B-4ED0-9020-B0104451E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1-4DD0-A2EF-B397013D0745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2832.1702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1-4DD0-A2EF-B397013D0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B-490A-A4B9-0EBD9965E19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284.34726000000001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B-490A-A4B9-0EBD9965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B-42AA-A079-16985DA811E3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614.19659999999999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B-42AA-A079-16985DA8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F-46F8-B90C-FF1BF5644E23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3.0717889999999999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F-46F8-B90C-FF1BF564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0-44F3-9951-E663A625BA0A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4660.6405999999997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F3-9951-E663A625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4B25-9706-4BDA5C638301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22.030182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C-4B25-9706-4BDA5C63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1-4265-96D2-7ECDDCB3DB34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3.6680334000000001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1-4265-96D2-7ECDDCB3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1-4823-89E1-1532E0A0C859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511.29705999999999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1-4823-89E1-1532E0A0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42FC-B26E-8FC73DC2CBB2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1.9179709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6-42FC-B26E-8FC73DC2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7-4724-A3A5-20C83275F06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21.067867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7-4724-A3A5-20C83275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405B-9D53-0E74E1A82236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3.6680334000000001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5-405B-9D53-0E74E1A8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F-4995-91FA-B6B9B55FBA11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886.51544000000001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F-4995-91FA-B6B9B55F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CB0-B270-4F16B4CAF58F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7.281695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7-4CB0-B270-4F16B4CA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황미란, ID : H1900125)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15:36:04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2832.1702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68.032309999999995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54.356434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84.314999999999998</v>
      </c>
      <c r="G8" s="59">
        <f>'DRIs DATA 입력'!G8</f>
        <v>5.492</v>
      </c>
      <c r="H8" s="59">
        <f>'DRIs DATA 입력'!H8</f>
        <v>10.192</v>
      </c>
      <c r="I8" s="46"/>
      <c r="J8" s="59" t="s">
        <v>216</v>
      </c>
      <c r="K8" s="59">
        <f>'DRIs DATA 입력'!K8</f>
        <v>5.5880000000000001</v>
      </c>
      <c r="L8" s="59">
        <f>'DRIs DATA 입력'!L8</f>
        <v>7.6029999999999998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476.03059999999999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30.715916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3.0717889999999999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511.29705999999999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284.34726000000001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2.1251015999999998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1.9179709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21.067867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3.6680334000000001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886.51544000000001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7.281695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7.233562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1.4754527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614.19659999999999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1451.7155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4660.6405999999997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7592.5853999999999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171.85249999999999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293.59784000000002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22.030182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10.470893999999999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4929.29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0.54799956000000005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7.0324907000000003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52.565159999999999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67.311340000000001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2832.1702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68.032309999999995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54.356434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84.314999999999998</v>
      </c>
      <c r="G8" s="159">
        <v>5.492</v>
      </c>
      <c r="H8" s="159">
        <v>10.192</v>
      </c>
      <c r="I8" s="157"/>
      <c r="J8" s="159" t="s">
        <v>216</v>
      </c>
      <c r="K8" s="159">
        <v>5.5880000000000001</v>
      </c>
      <c r="L8" s="159">
        <v>7.6029999999999998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476.03059999999999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30.715916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3.0717889999999999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511.29705999999999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284.34726000000001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2.1251015999999998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1.9179709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21.067867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3.6680334000000001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886.51544000000001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7.281695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7.233562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1.4754527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614.19659999999999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1451.7155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4660.6405999999997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7592.5853999999999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171.85249999999999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293.59784000000002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22.030182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10.470893999999999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4929.29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0.54799956000000005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7.0324907000000003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52.565159999999999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67.311340000000001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54</v>
      </c>
      <c r="E2" s="161">
        <v>2832.1702</v>
      </c>
      <c r="F2" s="161">
        <v>562.80493000000001</v>
      </c>
      <c r="G2" s="161">
        <v>36.661873</v>
      </c>
      <c r="H2" s="161">
        <v>23.551264</v>
      </c>
      <c r="I2" s="161">
        <v>13.110607</v>
      </c>
      <c r="J2" s="161">
        <v>68.032309999999995</v>
      </c>
      <c r="K2" s="161">
        <v>44.779609999999998</v>
      </c>
      <c r="L2" s="161">
        <v>23.252704999999999</v>
      </c>
      <c r="M2" s="161">
        <v>54.356434</v>
      </c>
      <c r="N2" s="161">
        <v>10.321885999999999</v>
      </c>
      <c r="O2" s="161">
        <v>36.028872999999997</v>
      </c>
      <c r="P2" s="161">
        <v>1901.6907000000001</v>
      </c>
      <c r="Q2" s="161">
        <v>32.203800000000001</v>
      </c>
      <c r="R2" s="161">
        <v>476.03059999999999</v>
      </c>
      <c r="S2" s="161">
        <v>94.713849999999994</v>
      </c>
      <c r="T2" s="161">
        <v>4575.8</v>
      </c>
      <c r="U2" s="161">
        <v>3.0717889999999999</v>
      </c>
      <c r="V2" s="161">
        <v>30.715916</v>
      </c>
      <c r="W2" s="161">
        <v>511.29705999999999</v>
      </c>
      <c r="X2" s="161">
        <v>284.34726000000001</v>
      </c>
      <c r="Y2" s="161">
        <v>2.1251015999999998</v>
      </c>
      <c r="Z2" s="161">
        <v>1.9179709</v>
      </c>
      <c r="AA2" s="161">
        <v>21.067867</v>
      </c>
      <c r="AB2" s="161">
        <v>3.6680334000000001</v>
      </c>
      <c r="AC2" s="161">
        <v>886.51544000000001</v>
      </c>
      <c r="AD2" s="161">
        <v>7.281695</v>
      </c>
      <c r="AE2" s="161">
        <v>7.233562</v>
      </c>
      <c r="AF2" s="161">
        <v>1.4754527</v>
      </c>
      <c r="AG2" s="161">
        <v>614.19659999999999</v>
      </c>
      <c r="AH2" s="161">
        <v>357.98282</v>
      </c>
      <c r="AI2" s="161">
        <v>256.21379999999999</v>
      </c>
      <c r="AJ2" s="161">
        <v>1451.7155</v>
      </c>
      <c r="AK2" s="161">
        <v>4660.6405999999997</v>
      </c>
      <c r="AL2" s="161">
        <v>171.85249999999999</v>
      </c>
      <c r="AM2" s="161">
        <v>7592.5853999999999</v>
      </c>
      <c r="AN2" s="161">
        <v>293.59784000000002</v>
      </c>
      <c r="AO2" s="161">
        <v>22.030182</v>
      </c>
      <c r="AP2" s="161">
        <v>19.512342</v>
      </c>
      <c r="AQ2" s="161">
        <v>2.5178389999999999</v>
      </c>
      <c r="AR2" s="161">
        <v>10.470893999999999</v>
      </c>
      <c r="AS2" s="161">
        <v>4929.29</v>
      </c>
      <c r="AT2" s="161">
        <v>0.54799956000000005</v>
      </c>
      <c r="AU2" s="161">
        <v>7.0324907000000003</v>
      </c>
      <c r="AV2" s="161">
        <v>52.565159999999999</v>
      </c>
      <c r="AW2" s="161">
        <v>67.311340000000001</v>
      </c>
      <c r="AX2" s="161">
        <v>6.4817810000000003E-2</v>
      </c>
      <c r="AY2" s="161">
        <v>0.60693350000000001</v>
      </c>
      <c r="AZ2" s="161">
        <v>242.37994</v>
      </c>
      <c r="BA2" s="161">
        <v>27.960522000000001</v>
      </c>
      <c r="BB2" s="161">
        <v>8.6757190000000008</v>
      </c>
      <c r="BC2" s="161">
        <v>9.6089070000000003</v>
      </c>
      <c r="BD2" s="161">
        <v>9.6677759999999999</v>
      </c>
      <c r="BE2" s="161">
        <v>0.37704431999999999</v>
      </c>
      <c r="BF2" s="161">
        <v>2.0882331999999999</v>
      </c>
      <c r="BG2" s="161">
        <v>1.1518281E-3</v>
      </c>
      <c r="BH2" s="161">
        <v>2.7078722E-2</v>
      </c>
      <c r="BI2" s="161">
        <v>2.1591111999999999E-2</v>
      </c>
      <c r="BJ2" s="161">
        <v>7.850617E-2</v>
      </c>
      <c r="BK2" s="161">
        <v>8.8602166000000004E-5</v>
      </c>
      <c r="BL2" s="161">
        <v>0.39591524</v>
      </c>
      <c r="BM2" s="161">
        <v>4.0777764000000003</v>
      </c>
      <c r="BN2" s="161">
        <v>1.2762560000000001</v>
      </c>
      <c r="BO2" s="161">
        <v>63.126002999999997</v>
      </c>
      <c r="BP2" s="161">
        <v>11.361525</v>
      </c>
      <c r="BQ2" s="161">
        <v>20.318315999999999</v>
      </c>
      <c r="BR2" s="161">
        <v>72.263689999999997</v>
      </c>
      <c r="BS2" s="161">
        <v>22.981527</v>
      </c>
      <c r="BT2" s="161">
        <v>14.413428</v>
      </c>
      <c r="BU2" s="161">
        <v>6.3666299999999995E-2</v>
      </c>
      <c r="BV2" s="161">
        <v>3.2961230000000001E-2</v>
      </c>
      <c r="BW2" s="161">
        <v>0.95051604999999995</v>
      </c>
      <c r="BX2" s="161">
        <v>1.2699419000000001</v>
      </c>
      <c r="BY2" s="161">
        <v>9.1970250000000003E-2</v>
      </c>
      <c r="BZ2" s="161">
        <v>4.7025015000000002E-4</v>
      </c>
      <c r="CA2" s="161">
        <v>0.77186080000000001</v>
      </c>
      <c r="CB2" s="161">
        <v>1.7392854999999999E-2</v>
      </c>
      <c r="CC2" s="161">
        <v>7.9734884000000006E-2</v>
      </c>
      <c r="CD2" s="161">
        <v>1.3310856</v>
      </c>
      <c r="CE2" s="161">
        <v>5.1725473000000001E-2</v>
      </c>
      <c r="CF2" s="161">
        <v>0.18537055999999999</v>
      </c>
      <c r="CG2" s="161">
        <v>6.2249995E-7</v>
      </c>
      <c r="CH2" s="161">
        <v>1.6790072999999999E-2</v>
      </c>
      <c r="CI2" s="161">
        <v>1.2664964999999999E-3</v>
      </c>
      <c r="CJ2" s="161">
        <v>3.1025507000000001</v>
      </c>
      <c r="CK2" s="161">
        <v>9.9700889999999997E-3</v>
      </c>
      <c r="CL2" s="161">
        <v>0.75143987000000001</v>
      </c>
      <c r="CM2" s="161">
        <v>3.7270617000000001</v>
      </c>
      <c r="CN2" s="161">
        <v>1582.9051999999999</v>
      </c>
      <c r="CO2" s="161">
        <v>2773.05</v>
      </c>
      <c r="CP2" s="161">
        <v>1506.0401999999999</v>
      </c>
      <c r="CQ2" s="161">
        <v>658.80050000000006</v>
      </c>
      <c r="CR2" s="161">
        <v>308.61577999999997</v>
      </c>
      <c r="CS2" s="161">
        <v>365.03370000000001</v>
      </c>
      <c r="CT2" s="161">
        <v>1520.3960999999999</v>
      </c>
      <c r="CU2" s="161">
        <v>947.47180000000003</v>
      </c>
      <c r="CV2" s="161">
        <v>1141.1895</v>
      </c>
      <c r="CW2" s="161">
        <v>1016.0967000000001</v>
      </c>
      <c r="CX2" s="161">
        <v>313.34075999999999</v>
      </c>
      <c r="CY2" s="161">
        <v>2092.4202</v>
      </c>
      <c r="CZ2" s="161">
        <v>1002.58905</v>
      </c>
      <c r="DA2" s="161">
        <v>2188.0583000000001</v>
      </c>
      <c r="DB2" s="161">
        <v>2281.2946999999999</v>
      </c>
      <c r="DC2" s="161">
        <v>3013.8339999999998</v>
      </c>
      <c r="DD2" s="161">
        <v>5158.6379999999999</v>
      </c>
      <c r="DE2" s="161">
        <v>984.07335999999998</v>
      </c>
      <c r="DF2" s="161">
        <v>2705.9389999999999</v>
      </c>
      <c r="DG2" s="161">
        <v>1145.0587</v>
      </c>
      <c r="DH2" s="161">
        <v>107.976524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27.960522000000001</v>
      </c>
      <c r="B6">
        <f>BB2</f>
        <v>8.6757190000000008</v>
      </c>
      <c r="C6">
        <f>BC2</f>
        <v>9.6089070000000003</v>
      </c>
      <c r="D6">
        <f>BD2</f>
        <v>9.6677759999999999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24102</v>
      </c>
      <c r="C2" s="56">
        <f ca="1">YEAR(TODAY())-YEAR(B2)+IF(TODAY()&gt;=DATE(YEAR(TODAY()),MONTH(B2),DAY(B2)),0,-1)</f>
        <v>54</v>
      </c>
      <c r="E2" s="52">
        <v>165.9</v>
      </c>
      <c r="F2" s="53" t="s">
        <v>39</v>
      </c>
      <c r="G2" s="52">
        <v>70.900000000000006</v>
      </c>
      <c r="H2" s="51" t="s">
        <v>41</v>
      </c>
      <c r="I2" s="70">
        <f>ROUND(G3/E3^2,1)</f>
        <v>25.8</v>
      </c>
    </row>
    <row r="3" spans="1:9" x14ac:dyDescent="0.3">
      <c r="E3" s="51">
        <f>E2/100</f>
        <v>1.659</v>
      </c>
      <c r="F3" s="51" t="s">
        <v>40</v>
      </c>
      <c r="G3" s="51">
        <f>G2</f>
        <v>70.900000000000006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황미란, ID : H1900125)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15:36:04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43879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54</v>
      </c>
      <c r="G12" s="135"/>
      <c r="H12" s="135"/>
      <c r="I12" s="135"/>
      <c r="K12" s="126">
        <f>'개인정보 및 신체계측 입력'!E2</f>
        <v>165.9</v>
      </c>
      <c r="L12" s="127"/>
      <c r="M12" s="120">
        <f>'개인정보 및 신체계측 입력'!G2</f>
        <v>70.900000000000006</v>
      </c>
      <c r="N12" s="121"/>
      <c r="O12" s="116" t="s">
        <v>271</v>
      </c>
      <c r="P12" s="110"/>
      <c r="Q12" s="113">
        <f>'개인정보 및 신체계측 입력'!I2</f>
        <v>25.8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황미란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84.314999999999998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5.492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10.192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7.6</v>
      </c>
      <c r="L72" s="36" t="s">
        <v>53</v>
      </c>
      <c r="M72" s="36">
        <f>ROUND('DRIs DATA'!K8,1)</f>
        <v>5.6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63.47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255.97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284.35000000000002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244.54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76.77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310.70999999999998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220.3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2020-03-18T23:07:30Z</dcterms:modified>
</cp:coreProperties>
</file>