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0BDA860D-8F2A-4DD9-AFDD-CD4325D7966F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<sst xmlns="http://schemas.openxmlformats.org/spreadsheetml/2006/main" count="692" uniqueCount="283">
  <si>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</si>
  <si>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</si>
  <si>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</si>
  <si>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</si>
  <si>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</si>
  <si>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</si>
  <si>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</si>
  <si>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</si>
  <si>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</si>
  <si>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</si>
  <si>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</si>
  <si>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</si>
  <si>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</si>
  <si>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</si>
  <si>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</si>
  <si>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</si>
  <si>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</si>
  <si>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</si>
  <si>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</si>
  <si>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</si>
  <si>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</si>
  <si>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</si>
  <si>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</si>
  <si>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</si>
  <si>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</si>
  <si>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</si>
  <si>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</si>
  <si>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</si>
  <si>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</si>
  <si>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</si>
  <si>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</si>
  <si>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</si>
  <si>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</si>
  <si>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</si>
  <si>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</si>
  <si>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</si>
  <si>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</si>
  <si>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</si>
  <si>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</si>
  <si>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</si>
  <si>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</si>
  <si>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</si>
  <si>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</si>
  <si>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</si>
  <si>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</si>
  <si>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</si>
  <si>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</si>
  <si>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</si>
  <si>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</si>
  <si>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</si>
  <si>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</si>
  <si>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</si>
  <si>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</si>
  <si>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</si>
  <si>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</si>
  <si>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</si>
  <si>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</si>
  <si>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</si>
  <si>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</si>
  <si>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</si>
  <si>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</si>
  <si>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</si>
  <si>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</si>
  <si>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</si>
  <si>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</si>
  <si>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</si>
  <si>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</si>
  <si>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</si>
  <si>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</si>
  <si>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</si>
  <si>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</si>
  <si>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</si>
  <si>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</si>
  <si>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</si>
  <si>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</si>
  <si>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</si>
  <si>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</si>
  <si>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</si>
  <si>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</si>
  <si>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</si>
  <si>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</si>
  <si>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</si>
  <si>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</si>
  <si>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</si>
  <si>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</si>
  <si>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</si>
  <si>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</si>
  <si>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</si>
  <si>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</si>
  <si>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</si>
  <si>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</si>
  <si>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</si>
  <si>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</si>
  <si>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</si>
  <si>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</si>
  <si>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</si>
  <si>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</si>
  <si>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</si>
  <si>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</si>
  <si>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</si>
  <si>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</si>
  <si>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</si>
  <si>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</si>
  <si>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</si>
  <si>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</si>
  <si>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</si>
  <si>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</si>
  <si>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</si>
  <si>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</si>
  <si>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</si>
  <si>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</si>
  <si>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</si>
  <si>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</si>
  <si>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</si>
  <si>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</si>
  <si>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</si>
  <si>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</si>
  <si>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</si>
  <si>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</si>
  <si>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</si>
  <si>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</si>
  <si>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</si>
  <si>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</si>
  <si>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</si>
  <si>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</si>
  <si>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</si>
  <si>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</si>
  <si>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</si>
  <si>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</si>
  <si>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</si>
  <si>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</si>
  <si>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</si>
  <si>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</si>
  <si>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</si>
  <si>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</si>
  <si>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</si>
  <si>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</si>
  <si>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</si>
  <si>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</si>
  <si>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</si>
  <si>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</si>
  <si>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</si>
  <si>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</si>
  <si>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</si>
  <si>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</si>
  <si>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</si>
  <si>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</si>
  <si>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</si>
  <si>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</si>
  <si>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</si>
  <si>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</si>
  <si>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</si>
  <si>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</si>
  <si>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</si>
  <si>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</si>
  <si>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</si>
  <si>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</si>
  <si>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</si>
  <si>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</si>
  <si>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</si>
  <si>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</si>
  <si>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</si>
  <si>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</si>
  <si>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</si>
  <si>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</si>
  <si>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</si>
  <si>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</si>
  <si>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</si>
  <si>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</si>
  <si>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</si>
  <si>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</si>
  <si>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</si>
  <si>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</si>
  <si>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</si>
  <si>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</si>
  <si>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</si>
  <si>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</si>
  <si>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</si>
  <si>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</si>
  <si>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</si>
  <si>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</si>
  <si>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</si>
  <si>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</si>
  <si>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</si>
  <si>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</si>
  <si>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</si>
  <si>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</si>
  <si>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</si>
  <si>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</si>
  <si>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</si>
  <si>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</si>
  <si>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</si>
  <si>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</si>
  <si>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</si>
  <si>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</si>
  <si>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</si>
  <si>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</si>
  <si>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</si>
  <si>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</si>
  <si>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</si>
  <si>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</si>
  <si>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</si>
  <si>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</si>
  <si>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</si>
  <si>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</si>
  <si>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</si>
  <si>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</si>
  <si>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</si>
  <si>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</si>
  <si>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</si>
  <si>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</si>
  <si>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</si>
  <si>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</si>
  <si>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</si>
  <si>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</si>
  <si>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</si>
  <si>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</si>
  <si>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</si>
  <si>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</si>
  <si>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</si>
  <si>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</si>
  <si>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</si>
  <si>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</si>
  <si>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</si>
  <si>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</si>
  <si>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</si>
  <si>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</si>
  <si>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</si>
  <si>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</si>
  <si>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</si>
  <si>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</si>
  <si>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</si>
  <si>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</si>
  <si>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</si>
  <si>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</si>
  <si>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</si>
  <si>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</si>
  <si>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</si>
  <si>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</si>
  <si>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</si>
  <si>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</si>
  <si>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</si>
  <si>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</si>
  <si>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</si>
  <si>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</si>
  <si>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</si>
  <si>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</si>
  <si>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</si>
  <si>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</si>
  <si>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</si>
  <si>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</si>
  <si>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</si>
  <si>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</si>
  <si>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</si>
  <si>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</si>
  <si>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</si>
  <si>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</si>
  <si>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</si>
  <si>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</si>
  <si>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</si>
  <si>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</si>
  <si>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</si>
  <si>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</si>
  <si>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</si>
  <si>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</si>
  <si>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</si>
  <si>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</si>
  <si>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</si>
  <si>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</si>
  <si>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</si>
  <si>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</si>
  <si>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</si>
  <si>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</si>
  <si>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</si>
  <si>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</si>
  <si>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</si>
  <si>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</si>
  <si>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</si>
  <si>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백맹기, ID : H1900126)</t>
  </si>
  <si>
    <t>출력시각</t>
  </si>
  <si>
    <t>2020년 03월 18일 15:35:00</t>
  </si>
  <si>
    <t>H1900126</t>
  </si>
  <si>
    <t>백맹기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</si>
</sst>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B-4009-BCBF-11ECBDCA9650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37.256878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B-4009-BCBF-11ECBDCA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45EE-9FBA-CC58A8566E7F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1.4993075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A-45EE-9FBA-CC58A856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663-9A30-8517269DB9AD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0.56175624999999996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8-4663-9A30-8517269D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788-9486-3CEFA9971CAC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650.96624999999995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2-4788-9486-3CEFA997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4360-89B0-596B12CB768F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2082.2510000000002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F-4360-89B0-596B12CB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F-4C3E-9EB8-F7F4242E21B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52.021076000000001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F-4C3E-9EB8-F7F4242E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0BD-BBB5-5A1F1820A543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83.351309999999998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4-40BD-BBB5-5A1F1820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4FB5-8FE4-0BE6FD771443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6.7901072999999998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E-4FB5-8FE4-0BE6FD77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435E-9375-C0C82195D61D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520.92944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0-435E-9375-C0C82195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3-4DA0-8446-2DE0F12F9D0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1.0832077000000001E-2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3-4DA0-8446-2DE0F12F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23D-A5EA-A751835EDBF0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2.7711315000000001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23D-A5EA-A751835ED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6-43C7-9E36-66A7DACA9392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17.676621999999998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6-43C7-9E36-66A7DACA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D5A-B92C-1025EF32333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54.232838000000001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E-4D5A-B92C-1025EF323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48E-B5AC-31DA5568877E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43.125155999999997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4-448E-B5AC-31DA5568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B48-9FAF-3B440BCBABC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12.699</c:v>
                </c:pt>
                <c:pt idx="1">
                  <c:v>9.7479999999999993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E-4B48-9FAF-3B440BCB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90A-4C07-8531-023E18C2F96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90A-4C07-8531-023E18C2F96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590A-4C07-8531-023E18C2F96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6.3577985999999997</c:v>
                </c:pt>
                <c:pt idx="1">
                  <c:v>8.4660299999999999</c:v>
                </c:pt>
                <c:pt idx="2">
                  <c:v>7.1247205999999998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A-4C07-8531-023E18C2F96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4726-9C10-9ECC3AB1C8E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320.15197999999998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4726-9C10-9ECC3AB1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4-4B79-A739-815A245054B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11.937427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4-4B79-A739-815A2450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4CCF-BB00-BBD661C87DD3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77.697999999999993</c:v>
                </c:pt>
                <c:pt idx="1">
                  <c:v>7.3419999999999996</c:v>
                </c:pt>
                <c:pt idx="2">
                  <c:v>14.961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4-4CCF-BB00-BBD661C8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1E4-B6D4-4327C013CF20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1105.1853000000001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9-41E4-B6D4-4327C013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1-4515-9588-2ECFA78DF4E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127.8335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1-4515-9588-2ECFA78D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897-9E87-62C4A3704207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233.10517999999999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2-4897-9E87-62C4A370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5-4344-99FD-28E1CF08F837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1.402104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5-4344-99FD-28E1CF08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A-4D58-B599-A7D65C97383A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3774.7554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A-4D58-B599-A7D65C97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B61-95D4-F1CEFF4290F7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8.5238460000000007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4-4B61-95D4-F1CEFF4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F53-BAA2-709EC2A1F4B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1.4427109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9-4F53-BAA2-709EC2A1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6DE-AFF7-9CA743EEE64D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155.5737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9-46DE-AFF7-9CA743EE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C7E-A64D-5164FEEC5892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0.69684769999999996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1-4C7E-A64D-5164FEEC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8-4A50-B867-2495CD517A6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9.1217539999999993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8-4A50-B867-2495CD51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3-45F6-B087-B61C7239C113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1.4427109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3-45F6-B087-B61C7239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979-8803-8FC6CD6D650E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375.44107000000002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979-8803-8FC6CD6D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0-4685-A477-69ED7105182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3.6887175999999999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0-4685-A477-69ED7105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백맹기, ID : H1900126)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15:35:00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1105.1853000000001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37.256878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17.676621999999998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77.697999999999993</v>
      </c>
      <c r="G8" s="59">
        <f>'DRIs DATA 입력'!G8</f>
        <v>7.3419999999999996</v>
      </c>
      <c r="H8" s="59">
        <f>'DRIs DATA 입력'!H8</f>
        <v>14.961</v>
      </c>
      <c r="I8" s="46"/>
      <c r="J8" s="59" t="s">
        <v>216</v>
      </c>
      <c r="K8" s="59">
        <f>'DRIs DATA 입력'!K8</f>
        <v>12.699</v>
      </c>
      <c r="L8" s="59">
        <f>'DRIs DATA 입력'!L8</f>
        <v>9.7479999999999993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320.15197999999998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11.937427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1.402104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155.5737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127.8335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1.1138125999999999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0.69684769999999996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9.1217539999999993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1.4427109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375.44107000000002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3.6887175999999999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1.4993075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0.56175624999999996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233.10517999999999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650.96624999999995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3774.7554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2082.2510000000002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52.021076000000001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83.351309999999998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8.5238460000000007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6.7901072999999998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520.92944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1.0832077000000001E-2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2.7711315000000001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54.232838000000001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43.125155999999997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1105.1853000000001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37.256878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17.676621999999998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77.697999999999993</v>
      </c>
      <c r="G8" s="159">
        <v>7.3419999999999996</v>
      </c>
      <c r="H8" s="159">
        <v>14.961</v>
      </c>
      <c r="I8" s="157"/>
      <c r="J8" s="159" t="s">
        <v>216</v>
      </c>
      <c r="K8" s="159">
        <v>12.699</v>
      </c>
      <c r="L8" s="159">
        <v>9.7479999999999993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320.15197999999998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11.937427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1.402104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155.5737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127.8335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1.1138125999999999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0.69684769999999996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9.1217539999999993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1.4427109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375.44107000000002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3.6887175999999999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1.4993075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0.56175624999999996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233.10517999999999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650.96624999999995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3774.7554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2082.2510000000002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52.021076000000001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83.351309999999998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8.5238460000000007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6.7901072999999998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520.92944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1.0832077000000001E-2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2.7711315000000001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54.232838000000001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43.125155999999997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61</v>
      </c>
      <c r="E2" s="161">
        <v>1105.1853000000001</v>
      </c>
      <c r="F2" s="161">
        <v>193.49265</v>
      </c>
      <c r="G2" s="161">
        <v>18.283449999999998</v>
      </c>
      <c r="H2" s="161">
        <v>10.314254</v>
      </c>
      <c r="I2" s="161">
        <v>7.9691954000000003</v>
      </c>
      <c r="J2" s="161">
        <v>37.256878</v>
      </c>
      <c r="K2" s="161">
        <v>22.933437000000001</v>
      </c>
      <c r="L2" s="161">
        <v>14.323441000000001</v>
      </c>
      <c r="M2" s="161">
        <v>17.676621999999998</v>
      </c>
      <c r="N2" s="161">
        <v>2.1621033999999999</v>
      </c>
      <c r="O2" s="161">
        <v>10.388214</v>
      </c>
      <c r="P2" s="161">
        <v>504.83206000000001</v>
      </c>
      <c r="Q2" s="161">
        <v>16.503761000000001</v>
      </c>
      <c r="R2" s="161">
        <v>320.15197999999998</v>
      </c>
      <c r="S2" s="161">
        <v>34.015610000000002</v>
      </c>
      <c r="T2" s="161">
        <v>3433.6365000000001</v>
      </c>
      <c r="U2" s="161">
        <v>1.402104</v>
      </c>
      <c r="V2" s="161">
        <v>11.937427</v>
      </c>
      <c r="W2" s="161">
        <v>155.5737</v>
      </c>
      <c r="X2" s="161">
        <v>127.8335</v>
      </c>
      <c r="Y2" s="161">
        <v>1.1138125999999999</v>
      </c>
      <c r="Z2" s="161">
        <v>0.69684769999999996</v>
      </c>
      <c r="AA2" s="161">
        <v>9.1217539999999993</v>
      </c>
      <c r="AB2" s="161">
        <v>1.4427109</v>
      </c>
      <c r="AC2" s="161">
        <v>375.44107000000002</v>
      </c>
      <c r="AD2" s="161">
        <v>3.6887175999999999</v>
      </c>
      <c r="AE2" s="161">
        <v>1.4993075</v>
      </c>
      <c r="AF2" s="161">
        <v>0.56175624999999996</v>
      </c>
      <c r="AG2" s="161">
        <v>233.10517999999999</v>
      </c>
      <c r="AH2" s="161">
        <v>160.32715999999999</v>
      </c>
      <c r="AI2" s="161">
        <v>72.778000000000006</v>
      </c>
      <c r="AJ2" s="161">
        <v>650.96624999999995</v>
      </c>
      <c r="AK2" s="161">
        <v>3774.7554</v>
      </c>
      <c r="AL2" s="161">
        <v>52.021076000000001</v>
      </c>
      <c r="AM2" s="161">
        <v>2082.2510000000002</v>
      </c>
      <c r="AN2" s="161">
        <v>83.351309999999998</v>
      </c>
      <c r="AO2" s="161">
        <v>8.5238460000000007</v>
      </c>
      <c r="AP2" s="161">
        <v>6.5557610000000004</v>
      </c>
      <c r="AQ2" s="161">
        <v>1.9680846000000001</v>
      </c>
      <c r="AR2" s="161">
        <v>6.7901072999999998</v>
      </c>
      <c r="AS2" s="161">
        <v>520.92944</v>
      </c>
      <c r="AT2" s="161">
        <v>1.0832077000000001E-2</v>
      </c>
      <c r="AU2" s="161">
        <v>2.7711315000000001</v>
      </c>
      <c r="AV2" s="161">
        <v>54.232838000000001</v>
      </c>
      <c r="AW2" s="161">
        <v>43.125155999999997</v>
      </c>
      <c r="AX2" s="161">
        <v>5.2717584999999997E-2</v>
      </c>
      <c r="AY2" s="161">
        <v>0.59459459999999997</v>
      </c>
      <c r="AZ2" s="161">
        <v>95.772589999999994</v>
      </c>
      <c r="BA2" s="161">
        <v>21.95355</v>
      </c>
      <c r="BB2" s="161">
        <v>6.3577985999999997</v>
      </c>
      <c r="BC2" s="161">
        <v>8.4660299999999999</v>
      </c>
      <c r="BD2" s="161">
        <v>7.1247205999999998</v>
      </c>
      <c r="BE2" s="161">
        <v>0.34392603999999999</v>
      </c>
      <c r="BF2" s="161">
        <v>2.3214755</v>
      </c>
      <c r="BG2" s="161">
        <v>0</v>
      </c>
      <c r="BH2" s="161">
        <v>0</v>
      </c>
      <c r="BI2" s="161">
        <v>3.6580666000000001E-5</v>
      </c>
      <c r="BJ2" s="161">
        <v>1.1859305000000001E-2</v>
      </c>
      <c r="BK2" s="161">
        <v>0</v>
      </c>
      <c r="BL2" s="161">
        <v>0.24286242</v>
      </c>
      <c r="BM2" s="161">
        <v>3.4827477999999998</v>
      </c>
      <c r="BN2" s="161">
        <v>1.0890112000000001</v>
      </c>
      <c r="BO2" s="161">
        <v>50.354435000000002</v>
      </c>
      <c r="BP2" s="161">
        <v>10.8589945</v>
      </c>
      <c r="BQ2" s="161">
        <v>16.166615</v>
      </c>
      <c r="BR2" s="161">
        <v>54.355224999999997</v>
      </c>
      <c r="BS2" s="161">
        <v>11.499215</v>
      </c>
      <c r="BT2" s="161">
        <v>13.231811</v>
      </c>
      <c r="BU2" s="161">
        <v>0.1020995</v>
      </c>
      <c r="BV2" s="161">
        <v>3.4022044000000001E-2</v>
      </c>
      <c r="BW2" s="161">
        <v>0.84461414999999995</v>
      </c>
      <c r="BX2" s="161">
        <v>1.0092733</v>
      </c>
      <c r="BY2" s="161">
        <v>6.5074850000000004E-2</v>
      </c>
      <c r="BZ2" s="161">
        <v>3.5460354E-4</v>
      </c>
      <c r="CA2" s="161">
        <v>0.22474775999999999</v>
      </c>
      <c r="CB2" s="161">
        <v>3.0726105E-2</v>
      </c>
      <c r="CC2" s="161">
        <v>0.17853554999999999</v>
      </c>
      <c r="CD2" s="161">
        <v>1.2010976</v>
      </c>
      <c r="CE2" s="161">
        <v>2.4488293000000001E-2</v>
      </c>
      <c r="CF2" s="161">
        <v>6.4594879999999993E-2</v>
      </c>
      <c r="CG2" s="161">
        <v>0</v>
      </c>
      <c r="CH2" s="161">
        <v>3.0066010000000001E-2</v>
      </c>
      <c r="CI2" s="161">
        <v>2.5328759999999999E-3</v>
      </c>
      <c r="CJ2" s="161">
        <v>2.2674865999999998</v>
      </c>
      <c r="CK2" s="161">
        <v>5.0210343000000003E-3</v>
      </c>
      <c r="CL2" s="161">
        <v>0.85236155999999996</v>
      </c>
      <c r="CM2" s="161">
        <v>3.2700372</v>
      </c>
      <c r="CN2" s="161">
        <v>1215.4380000000001</v>
      </c>
      <c r="CO2" s="161">
        <v>2098.3773999999999</v>
      </c>
      <c r="CP2" s="161">
        <v>1170.4033999999999</v>
      </c>
      <c r="CQ2" s="161">
        <v>473.82979999999998</v>
      </c>
      <c r="CR2" s="161">
        <v>248.97601</v>
      </c>
      <c r="CS2" s="161">
        <v>259.38979999999998</v>
      </c>
      <c r="CT2" s="161">
        <v>1196.5435</v>
      </c>
      <c r="CU2" s="161">
        <v>679.21400000000006</v>
      </c>
      <c r="CV2" s="161">
        <v>791.06100000000004</v>
      </c>
      <c r="CW2" s="161">
        <v>769.18820000000005</v>
      </c>
      <c r="CX2" s="161">
        <v>224.33563000000001</v>
      </c>
      <c r="CY2" s="161">
        <v>1608.1995999999999</v>
      </c>
      <c r="CZ2" s="161">
        <v>717.07794000000001</v>
      </c>
      <c r="DA2" s="161">
        <v>1818.3341</v>
      </c>
      <c r="DB2" s="161">
        <v>1860.7733000000001</v>
      </c>
      <c r="DC2" s="161">
        <v>2449.4733999999999</v>
      </c>
      <c r="DD2" s="161">
        <v>3841.2312000000002</v>
      </c>
      <c r="DE2" s="161">
        <v>816.34564</v>
      </c>
      <c r="DF2" s="161">
        <v>1985.4501</v>
      </c>
      <c r="DG2" s="161">
        <v>881.83420000000001</v>
      </c>
      <c r="DH2" s="161">
        <v>49.855310000000003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21.95355</v>
      </c>
      <c r="B6">
        <f>BB2</f>
        <v>6.3577985999999997</v>
      </c>
      <c r="C6">
        <f>BC2</f>
        <v>8.4660299999999999</v>
      </c>
      <c r="D6">
        <f>BD2</f>
        <v>7.1247205999999998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21317</v>
      </c>
      <c r="C2" s="56">
        <f ca="1">YEAR(TODAY())-YEAR(B2)+IF(TODAY()&gt;=DATE(YEAR(TODAY()),MONTH(B2),DAY(B2)),0,-1)</f>
        <v>61</v>
      </c>
      <c r="E2" s="52">
        <v>163</v>
      </c>
      <c r="F2" s="53" t="s">
        <v>39</v>
      </c>
      <c r="G2" s="52">
        <v>58</v>
      </c>
      <c r="H2" s="51" t="s">
        <v>41</v>
      </c>
      <c r="I2" s="70">
        <f>ROUND(G3/E3^2,1)</f>
        <v>21.8</v>
      </c>
    </row>
    <row r="3" spans="1:9" x14ac:dyDescent="0.3">
      <c r="E3" s="51">
        <f>E2/100</f>
        <v>1.63</v>
      </c>
      <c r="F3" s="51" t="s">
        <v>40</v>
      </c>
      <c r="G3" s="51">
        <f>G2</f>
        <v>58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백맹기, ID : H1900126)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15:35:00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43879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61</v>
      </c>
      <c r="G12" s="135"/>
      <c r="H12" s="135"/>
      <c r="I12" s="135"/>
      <c r="K12" s="126">
        <f>'개인정보 및 신체계측 입력'!E2</f>
        <v>163</v>
      </c>
      <c r="L12" s="127"/>
      <c r="M12" s="120">
        <f>'개인정보 및 신체계측 입력'!G2</f>
        <v>58</v>
      </c>
      <c r="N12" s="121"/>
      <c r="O12" s="116" t="s">
        <v>271</v>
      </c>
      <c r="P12" s="110"/>
      <c r="Q12" s="113">
        <f>'개인정보 및 신체계측 입력'!I2</f>
        <v>21.8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백맹기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77.697999999999993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7.3419999999999996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14.961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9.6999999999999993</v>
      </c>
      <c r="L72" s="36" t="s">
        <v>53</v>
      </c>
      <c r="M72" s="36">
        <f>ROUND('DRIs DATA'!K8,1)</f>
        <v>12.7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42.69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99.48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127.83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96.18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29.14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251.65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85.24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2020-03-18T23:08:47Z</dcterms:modified>
</cp:coreProperties>
</file>