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F7B3B7B6-0E57-4224-B965-2DE4F59FD969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<sst xmlns="http://schemas.openxmlformats.org/spreadsheetml/2006/main" count="692" uniqueCount="283">
  <si>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</si>
  <si>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</si>
  <si>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</si>
  <si>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</si>
  <si>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</si>
  <si>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</si>
  <si>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</si>
  <si>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</si>
  <si>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</si>
  <si>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</si>
  <si>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</si>
  <si>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</si>
  <si>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</si>
  <si>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</si>
  <si>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</si>
  <si>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</si>
  <si>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</si>
  <si>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</si>
  <si>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</si>
  <si>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</si>
  <si>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</si>
  <si>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</si>
  <si>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</si>
  <si>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</si>
  <si>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</si>
  <si>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</si>
  <si>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</si>
  <si>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</si>
  <si>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</si>
  <si>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</si>
  <si>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</si>
  <si>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</si>
  <si>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</si>
  <si>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</si>
  <si>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</si>
  <si>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</si>
  <si>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</si>
  <si>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</si>
  <si>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</si>
  <si>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</si>
  <si>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</si>
  <si>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</si>
  <si>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</si>
  <si>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</si>
  <si>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</si>
  <si>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</si>
  <si>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</si>
  <si>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</si>
  <si>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</si>
  <si>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</si>
  <si>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</si>
  <si>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</si>
  <si>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</si>
  <si>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</si>
  <si>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</si>
  <si>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</si>
  <si>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</si>
  <si>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</si>
  <si>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</si>
  <si>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</si>
  <si>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</si>
  <si>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</si>
  <si>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</si>
  <si>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</si>
  <si>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</si>
  <si>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</si>
  <si>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</si>
  <si>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</si>
  <si>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</si>
  <si>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</si>
  <si>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</si>
  <si>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</si>
  <si>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</si>
  <si>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</si>
  <si>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</si>
  <si>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</si>
  <si>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</si>
  <si>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</si>
  <si>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</si>
  <si>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</si>
  <si>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</si>
  <si>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</si>
  <si>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</si>
  <si>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</si>
  <si>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</si>
  <si>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</si>
  <si>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</si>
  <si>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</si>
  <si>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</si>
  <si>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</si>
  <si>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</si>
  <si>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</si>
  <si>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</si>
  <si>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</si>
  <si>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</si>
  <si>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</si>
  <si>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</si>
  <si>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</si>
  <si>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</si>
  <si>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</si>
  <si>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</si>
  <si>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</si>
  <si>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</si>
  <si>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</si>
  <si>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</si>
  <si>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</si>
  <si>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</si>
  <si>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</si>
  <si>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</si>
  <si>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</si>
  <si>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</si>
  <si>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</si>
  <si>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</si>
  <si>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</si>
  <si>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</si>
  <si>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</si>
  <si>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</si>
  <si>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</si>
  <si>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</si>
  <si>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</si>
  <si>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</si>
  <si>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</si>
  <si>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</si>
  <si>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</si>
  <si>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</si>
  <si>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</si>
  <si>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</si>
  <si>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</si>
  <si>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</si>
  <si>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</si>
  <si>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</si>
  <si>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</si>
  <si>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</si>
  <si>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</si>
  <si>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</si>
  <si>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</si>
  <si>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</si>
  <si>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</si>
  <si>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</si>
  <si>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</si>
  <si>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</si>
  <si>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</si>
  <si>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</si>
  <si>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</si>
  <si>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</si>
  <si>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</si>
  <si>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</si>
  <si>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</si>
  <si>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</si>
  <si>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</si>
  <si>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</si>
  <si>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</si>
  <si>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</si>
  <si>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</si>
  <si>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</si>
  <si>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</si>
  <si>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</si>
  <si>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</si>
  <si>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</si>
  <si>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</si>
  <si>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</si>
  <si>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</si>
  <si>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</si>
  <si>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</si>
  <si>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</si>
  <si>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</si>
  <si>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</si>
  <si>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</si>
  <si>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</si>
  <si>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</si>
  <si>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</si>
  <si>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</si>
  <si>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</si>
  <si>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</si>
  <si>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</si>
  <si>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</si>
  <si>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</si>
  <si>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</si>
  <si>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</si>
  <si>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</si>
  <si>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</si>
  <si>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</si>
  <si>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</si>
  <si>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</si>
  <si>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</si>
  <si>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</si>
  <si>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</si>
  <si>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</si>
  <si>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</si>
  <si>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</si>
  <si>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</si>
  <si>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</si>
  <si>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</si>
  <si>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</si>
  <si>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</si>
  <si>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</si>
  <si>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</si>
  <si>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</si>
  <si>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</si>
  <si>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</si>
  <si>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</si>
  <si>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</si>
  <si>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</si>
  <si>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</si>
  <si>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</si>
  <si>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</si>
  <si>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</si>
  <si>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</si>
  <si>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</si>
  <si>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</si>
  <si>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</si>
  <si>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</si>
  <si>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</si>
  <si>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</si>
  <si>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</si>
  <si>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</si>
  <si>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</si>
  <si>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</si>
  <si>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</si>
  <si>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</si>
  <si>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</si>
  <si>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</si>
  <si>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</si>
  <si>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</si>
  <si>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</si>
  <si>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</si>
  <si>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</si>
  <si>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</si>
  <si>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</si>
  <si>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</si>
  <si>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</si>
  <si>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</si>
  <si>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</si>
  <si>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</si>
  <si>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</si>
  <si>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</si>
  <si>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</si>
  <si>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</si>
  <si>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</si>
  <si>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</si>
  <si>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</si>
  <si>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</si>
  <si>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</si>
  <si>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</si>
  <si>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</si>
  <si>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</si>
  <si>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</si>
  <si>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</si>
  <si>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</si>
  <si>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</si>
  <si>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</si>
  <si>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</si>
  <si>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</si>
  <si>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</si>
  <si>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</si>
  <si>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</si>
  <si>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</si>
  <si>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</si>
  <si>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</si>
  <si>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</si>
  <si>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</si>
  <si>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</si>
  <si>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</si>
  <si>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</si>
  <si>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</si>
  <si>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</si>
  <si>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</si>
  <si>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</si>
  <si>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</si>
  <si>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</si>
  <si>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</si>
  <si>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</si>
  <si>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</si>
  <si>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</si>
  <si>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</si>
  <si>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</si>
  <si>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</si>
  <si>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김미란, ID : H1900127)</t>
  </si>
  <si>
    <t>출력시각</t>
  </si>
  <si>
    <t>2020년 03월 18일 15:34:07</t>
  </si>
  <si>
    <t>H1900127</t>
  </si>
  <si>
    <t>김미란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</si>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</sst>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D-4E17-9FBE-BA3468404E8B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45.811034999999997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D-4E17-9FBE-BA346840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A-4DD8-8AB3-C89E8F475E8C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2.2807064000000001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A-4DD8-8AB3-C89E8F47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3-427D-9B9C-D84DDEE6997C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1.2996604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3-427D-9B9C-D84DDEE69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4-45F2-9D96-3AF64CF43DBA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890.3886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4-45F2-9D96-3AF64CF4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D-4A4F-8B03-6AFB9FA8FFF4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2723.4153000000001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D-4A4F-8B03-6AFB9FA8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C-43A0-BC67-94B54A2976A1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235.97024999999999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C-43A0-BC67-94B54A297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9-4834-BEAB-6E3959AE7AA9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97.674490000000006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9-4834-BEAB-6E3959AE7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6-4627-8960-2E7DCD94091E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6.6145024000000001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6-4627-8960-2E7DCD940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D-418C-AC84-9705D549E5C9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413.03345000000002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D-418C-AC84-9705D549E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2-484A-A5FF-2352B50A99E0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8.4609679999999993E-3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2-484A-A5FF-2352B50A9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1-4DA9-9EC9-28B82E6F524A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2.0108131999999999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1-4DA9-9EC9-28B82E6F5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B-4D45-B976-C9040E2C21CE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15.015998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B-4D45-B976-C9040E2C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4-4F5F-93A7-06BB699F37E1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191.58028999999999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4-4F5F-93A7-06BB699F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B-459E-8C9C-56666A70ABE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48.667777999999998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B-459E-8C9C-56666A70A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5-41F8-AE53-FA7FFB6D525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4.3550000000000004</c:v>
                </c:pt>
                <c:pt idx="1">
                  <c:v>13.414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5-41F8-AE53-FA7FFB6D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442D-4B3B-83DA-A4F3C2E1658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442D-4B3B-83DA-A4F3C2E16586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442D-4B3B-83DA-A4F3C2E1658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11.04419</c:v>
                </c:pt>
                <c:pt idx="1">
                  <c:v>10.57339</c:v>
                </c:pt>
                <c:pt idx="2">
                  <c:v>7.5982804000000002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2D-4B3B-83DA-A4F3C2E1658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9-434D-B8D6-1F5F82E45F8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255.43747999999999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9-434D-B8D6-1F5F82E45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F-4675-BE2E-9E71843185C3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16.015122999999999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F-4675-BE2E-9E7184318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3-44A9-B698-D6CDD4766A6E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75.260000000000005</c:v>
                </c:pt>
                <c:pt idx="1">
                  <c:v>9.7530000000000001</c:v>
                </c:pt>
                <c:pt idx="2">
                  <c:v>14.988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3-44A9-B698-D6CDD476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B-4E24-B3E4-A2B1097609F7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1358.4392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B-4E24-B3E4-A2B109760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2-478F-96F4-16512FE76AEA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317.15710000000001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2-478F-96F4-16512FE7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C-4A0A-8157-A5EF4129D56D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499.43704000000002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C-4A0A-8157-A5EF4129D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B-4C1B-ABCB-D4ACA07F6F2F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4.4073039999999999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B-4C1B-ABCB-D4ACA07F6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2-4E1B-9941-773876B665F2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2364.5214999999998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2-4E1B-9941-773876B66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5-4BE6-9917-CCC0C09CBF17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8.1843195000000009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5-4BE6-9917-CCC0C09CB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2-4B93-9A54-D56505BCC901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1.5816314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2-4B93-9A54-D56505BCC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E-45FC-9D96-99ABF58A570A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84.872789999999995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E-45FC-9D96-99ABF58A5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4-40F4-825C-F782A7A15ABC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1.0240878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4-40F4-825C-F782A7A15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8-4D25-912F-FA9709736C69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12.459346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8-4D25-912F-FA970973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C-4618-81AB-A1D11BFDA076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1.5816314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C-4618-81AB-A1D11BFDA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2-458C-A208-3F5E00271893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287.24518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2-458C-A208-3F5E0027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0-435F-B123-329DE63DE400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5.7435106999999999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0-435F-B123-329DE63DE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김미란, ID : H1900127)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15:34:07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1358.4392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45.811034999999997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15.015998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75.260000000000005</v>
      </c>
      <c r="G8" s="59">
        <f>'DRIs DATA 입력'!G8</f>
        <v>9.7530000000000001</v>
      </c>
      <c r="H8" s="59">
        <f>'DRIs DATA 입력'!H8</f>
        <v>14.988</v>
      </c>
      <c r="I8" s="46"/>
      <c r="J8" s="59" t="s">
        <v>216</v>
      </c>
      <c r="K8" s="59">
        <f>'DRIs DATA 입력'!K8</f>
        <v>4.3550000000000004</v>
      </c>
      <c r="L8" s="59">
        <f>'DRIs DATA 입력'!L8</f>
        <v>13.414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255.43747999999999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16.015122999999999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4.4073039999999999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84.872789999999995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317.15710000000001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1.2496872999999999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1.0240878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12.459346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1.5816314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287.24518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5.7435106999999999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2.2807064000000001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1.2996604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499.43704000000002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890.3886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2364.5214999999998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2723.4153000000001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235.97024999999999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97.674490000000006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8.1843195000000009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6.6145024000000001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413.03345000000002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8.4609679999999993E-3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2.0108131999999999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191.58028999999999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48.667777999999998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1600</v>
      </c>
      <c r="C6" s="159">
        <v>1358.4392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45</v>
      </c>
      <c r="Q6" s="159">
        <v>0</v>
      </c>
      <c r="R6" s="159">
        <v>0</v>
      </c>
      <c r="S6" s="159">
        <v>45.811034999999997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15.015998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75.260000000000005</v>
      </c>
      <c r="G8" s="159">
        <v>9.7530000000000001</v>
      </c>
      <c r="H8" s="159">
        <v>14.988</v>
      </c>
      <c r="I8" s="157"/>
      <c r="J8" s="159" t="s">
        <v>216</v>
      </c>
      <c r="K8" s="159">
        <v>4.3550000000000004</v>
      </c>
      <c r="L8" s="159">
        <v>13.414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410</v>
      </c>
      <c r="C16" s="159">
        <v>550</v>
      </c>
      <c r="D16" s="159">
        <v>0</v>
      </c>
      <c r="E16" s="159">
        <v>3000</v>
      </c>
      <c r="F16" s="159">
        <v>255.43747999999999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16.015122999999999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4.4073039999999999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84.872789999999995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317.15710000000001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1.2496872999999999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1.0240878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12.459346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1.5816314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287.24518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5.7435106999999999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2.2807064000000001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1.2996604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560</v>
      </c>
      <c r="C36" s="159">
        <v>800</v>
      </c>
      <c r="D36" s="159">
        <v>0</v>
      </c>
      <c r="E36" s="159">
        <v>2000</v>
      </c>
      <c r="F36" s="159">
        <v>499.43704000000002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890.3886</v>
      </c>
      <c r="N36" s="157"/>
      <c r="O36" s="159" t="s">
        <v>19</v>
      </c>
      <c r="P36" s="159">
        <v>0</v>
      </c>
      <c r="Q36" s="159">
        <v>0</v>
      </c>
      <c r="R36" s="159">
        <v>1300</v>
      </c>
      <c r="S36" s="159">
        <v>2000</v>
      </c>
      <c r="T36" s="159">
        <v>2364.5214999999998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2723.4153000000001</v>
      </c>
      <c r="AB36" s="157"/>
      <c r="AC36" s="159" t="s">
        <v>21</v>
      </c>
      <c r="AD36" s="159">
        <v>0</v>
      </c>
      <c r="AE36" s="159">
        <v>0</v>
      </c>
      <c r="AF36" s="159">
        <v>2000</v>
      </c>
      <c r="AG36" s="159">
        <v>0</v>
      </c>
      <c r="AH36" s="159">
        <v>235.97024999999999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97.674490000000006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8.1843195000000009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6.6145024000000001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413.03345000000002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8.4609679999999993E-3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2.0108131999999999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191.58028999999999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48.667777999999998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68</v>
      </c>
      <c r="E2" s="161">
        <v>1358.4392</v>
      </c>
      <c r="F2" s="161">
        <v>230.03639000000001</v>
      </c>
      <c r="G2" s="161">
        <v>29.810064000000001</v>
      </c>
      <c r="H2" s="161">
        <v>12.997444</v>
      </c>
      <c r="I2" s="161">
        <v>16.812619999999999</v>
      </c>
      <c r="J2" s="161">
        <v>45.811034999999997</v>
      </c>
      <c r="K2" s="161">
        <v>21.510641</v>
      </c>
      <c r="L2" s="161">
        <v>24.300391999999999</v>
      </c>
      <c r="M2" s="161">
        <v>15.015998</v>
      </c>
      <c r="N2" s="161">
        <v>3.2397052999999998</v>
      </c>
      <c r="O2" s="161">
        <v>8.4640070000000005</v>
      </c>
      <c r="P2" s="161">
        <v>919.34280000000001</v>
      </c>
      <c r="Q2" s="161">
        <v>13.895867000000001</v>
      </c>
      <c r="R2" s="161">
        <v>255.43747999999999</v>
      </c>
      <c r="S2" s="161">
        <v>95.741973999999999</v>
      </c>
      <c r="T2" s="161">
        <v>1916.347</v>
      </c>
      <c r="U2" s="161">
        <v>4.4073039999999999</v>
      </c>
      <c r="V2" s="161">
        <v>16.015122999999999</v>
      </c>
      <c r="W2" s="161">
        <v>84.872789999999995</v>
      </c>
      <c r="X2" s="161">
        <v>317.15710000000001</v>
      </c>
      <c r="Y2" s="161">
        <v>1.2496872999999999</v>
      </c>
      <c r="Z2" s="161">
        <v>1.0240878</v>
      </c>
      <c r="AA2" s="161">
        <v>12.459346</v>
      </c>
      <c r="AB2" s="161">
        <v>1.5816314</v>
      </c>
      <c r="AC2" s="161">
        <v>287.24518</v>
      </c>
      <c r="AD2" s="161">
        <v>5.7435106999999999</v>
      </c>
      <c r="AE2" s="161">
        <v>2.2807064000000001</v>
      </c>
      <c r="AF2" s="161">
        <v>1.2996604</v>
      </c>
      <c r="AG2" s="161">
        <v>499.43704000000002</v>
      </c>
      <c r="AH2" s="161">
        <v>201.21832000000001</v>
      </c>
      <c r="AI2" s="161">
        <v>298.21872000000002</v>
      </c>
      <c r="AJ2" s="161">
        <v>890.3886</v>
      </c>
      <c r="AK2" s="161">
        <v>2364.5214999999998</v>
      </c>
      <c r="AL2" s="161">
        <v>235.97024999999999</v>
      </c>
      <c r="AM2" s="161">
        <v>2723.4153000000001</v>
      </c>
      <c r="AN2" s="161">
        <v>97.674490000000006</v>
      </c>
      <c r="AO2" s="161">
        <v>8.1843195000000009</v>
      </c>
      <c r="AP2" s="161">
        <v>6.0285583000000003</v>
      </c>
      <c r="AQ2" s="161">
        <v>2.155761</v>
      </c>
      <c r="AR2" s="161">
        <v>6.6145024000000001</v>
      </c>
      <c r="AS2" s="161">
        <v>413.03345000000002</v>
      </c>
      <c r="AT2" s="161">
        <v>8.4609679999999993E-3</v>
      </c>
      <c r="AU2" s="161">
        <v>2.0108131999999999</v>
      </c>
      <c r="AV2" s="161">
        <v>191.58028999999999</v>
      </c>
      <c r="AW2" s="161">
        <v>48.667777999999998</v>
      </c>
      <c r="AX2" s="161">
        <v>3.6643486000000003E-2</v>
      </c>
      <c r="AY2" s="161">
        <v>0.61147070000000003</v>
      </c>
      <c r="AZ2" s="161">
        <v>156.87875</v>
      </c>
      <c r="BA2" s="161">
        <v>29.22204</v>
      </c>
      <c r="BB2" s="161">
        <v>11.04419</v>
      </c>
      <c r="BC2" s="161">
        <v>10.57339</v>
      </c>
      <c r="BD2" s="161">
        <v>7.5982804000000002</v>
      </c>
      <c r="BE2" s="161">
        <v>0.55950844</v>
      </c>
      <c r="BF2" s="161">
        <v>1.6799213</v>
      </c>
      <c r="BG2" s="161">
        <v>1.3877448000000001E-3</v>
      </c>
      <c r="BH2" s="161">
        <v>5.275502E-2</v>
      </c>
      <c r="BI2" s="161">
        <v>4.3326183999999997E-2</v>
      </c>
      <c r="BJ2" s="161">
        <v>0.16101529000000001</v>
      </c>
      <c r="BK2" s="161">
        <v>1.0674960000000001E-4</v>
      </c>
      <c r="BL2" s="161">
        <v>0.47645747999999999</v>
      </c>
      <c r="BM2" s="161">
        <v>2.2447295</v>
      </c>
      <c r="BN2" s="161">
        <v>0.28844994000000002</v>
      </c>
      <c r="BO2" s="161">
        <v>25.038446</v>
      </c>
      <c r="BP2" s="161">
        <v>3.3124634999999998</v>
      </c>
      <c r="BQ2" s="161">
        <v>8.2365530000000007</v>
      </c>
      <c r="BR2" s="161">
        <v>34.621291999999997</v>
      </c>
      <c r="BS2" s="161">
        <v>19.721782999999999</v>
      </c>
      <c r="BT2" s="161">
        <v>3.0956747999999998</v>
      </c>
      <c r="BU2" s="161">
        <v>0.109925516</v>
      </c>
      <c r="BV2" s="161">
        <v>5.8644976000000001E-2</v>
      </c>
      <c r="BW2" s="161">
        <v>0.29498606999999999</v>
      </c>
      <c r="BX2" s="161">
        <v>0.83639485000000002</v>
      </c>
      <c r="BY2" s="161">
        <v>0.107650444</v>
      </c>
      <c r="BZ2" s="161">
        <v>6.7764829999999998E-4</v>
      </c>
      <c r="CA2" s="161">
        <v>0.35659456</v>
      </c>
      <c r="CB2" s="161">
        <v>2.9946469E-2</v>
      </c>
      <c r="CC2" s="161">
        <v>5.8110025000000003E-2</v>
      </c>
      <c r="CD2" s="161">
        <v>1.4867902</v>
      </c>
      <c r="CE2" s="161">
        <v>0.11520675599999999</v>
      </c>
      <c r="CF2" s="161">
        <v>0.36704576</v>
      </c>
      <c r="CG2" s="161">
        <v>4.9500000000000003E-7</v>
      </c>
      <c r="CH2" s="161">
        <v>2.6402952E-2</v>
      </c>
      <c r="CI2" s="161">
        <v>2.5329929999999999E-3</v>
      </c>
      <c r="CJ2" s="161">
        <v>3.3632987000000001</v>
      </c>
      <c r="CK2" s="161">
        <v>3.3196203000000001E-2</v>
      </c>
      <c r="CL2" s="161">
        <v>0.86094815000000002</v>
      </c>
      <c r="CM2" s="161">
        <v>1.9975612</v>
      </c>
      <c r="CN2" s="161">
        <v>1482.9208000000001</v>
      </c>
      <c r="CO2" s="161">
        <v>2639.6895</v>
      </c>
      <c r="CP2" s="161">
        <v>1668.6893</v>
      </c>
      <c r="CQ2" s="161">
        <v>698.81934000000001</v>
      </c>
      <c r="CR2" s="161">
        <v>264.05212</v>
      </c>
      <c r="CS2" s="161">
        <v>329.92345999999998</v>
      </c>
      <c r="CT2" s="161">
        <v>1440.1554000000001</v>
      </c>
      <c r="CU2" s="161">
        <v>985.40459999999996</v>
      </c>
      <c r="CV2" s="161">
        <v>993.89139999999998</v>
      </c>
      <c r="CW2" s="161">
        <v>1101.7233000000001</v>
      </c>
      <c r="CX2" s="161">
        <v>275.25812000000002</v>
      </c>
      <c r="CY2" s="161">
        <v>1819.9489000000001</v>
      </c>
      <c r="CZ2" s="161">
        <v>1102.8832</v>
      </c>
      <c r="DA2" s="161">
        <v>1876.6981000000001</v>
      </c>
      <c r="DB2" s="161">
        <v>1811.8965000000001</v>
      </c>
      <c r="DC2" s="161">
        <v>2682.5551999999998</v>
      </c>
      <c r="DD2" s="161">
        <v>5344.9269999999997</v>
      </c>
      <c r="DE2" s="161">
        <v>991.58514000000002</v>
      </c>
      <c r="DF2" s="161">
        <v>2465.0825</v>
      </c>
      <c r="DG2" s="161">
        <v>1197.4496999999999</v>
      </c>
      <c r="DH2" s="161">
        <v>81.466049999999996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29.22204</v>
      </c>
      <c r="B6">
        <f>BB2</f>
        <v>11.04419</v>
      </c>
      <c r="C6">
        <f>BC2</f>
        <v>10.57339</v>
      </c>
      <c r="D6">
        <f>BD2</f>
        <v>7.5982804000000002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19033</v>
      </c>
      <c r="C2" s="56">
        <f ca="1">YEAR(TODAY())-YEAR(B2)+IF(TODAY()&gt;=DATE(YEAR(TODAY()),MONTH(B2),DAY(B2)),0,-1)</f>
        <v>68</v>
      </c>
      <c r="E2" s="52">
        <v>168</v>
      </c>
      <c r="F2" s="53" t="s">
        <v>39</v>
      </c>
      <c r="G2" s="52">
        <v>66</v>
      </c>
      <c r="H2" s="51" t="s">
        <v>41</v>
      </c>
      <c r="I2" s="70">
        <f>ROUND(G3/E3^2,1)</f>
        <v>23.4</v>
      </c>
    </row>
    <row r="3" spans="1:9" x14ac:dyDescent="0.3">
      <c r="E3" s="51">
        <f>E2/100</f>
        <v>1.68</v>
      </c>
      <c r="F3" s="51" t="s">
        <v>40</v>
      </c>
      <c r="G3" s="51">
        <f>G2</f>
        <v>66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김미란, ID : H1900127)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15:34:07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43880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68</v>
      </c>
      <c r="G12" s="135"/>
      <c r="H12" s="135"/>
      <c r="I12" s="135"/>
      <c r="K12" s="126">
        <f>'개인정보 및 신체계측 입력'!E2</f>
        <v>168</v>
      </c>
      <c r="L12" s="127"/>
      <c r="M12" s="120">
        <f>'개인정보 및 신체계측 입력'!G2</f>
        <v>66</v>
      </c>
      <c r="N12" s="121"/>
      <c r="O12" s="116" t="s">
        <v>271</v>
      </c>
      <c r="P12" s="110"/>
      <c r="Q12" s="113">
        <f>'개인정보 및 신체계측 입력'!I2</f>
        <v>23.4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김미란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75.260000000000005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9.7530000000000001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14.988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0.7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13.4</v>
      </c>
      <c r="L72" s="36" t="s">
        <v>53</v>
      </c>
      <c r="M72" s="36">
        <f>ROUND('DRIs DATA'!K8,1)</f>
        <v>4.4000000000000004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34.06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133.46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317.16000000000003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105.44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62.43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157.63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81.84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2020-03-18T23:10:51Z</dcterms:modified>
</cp:coreProperties>
</file>