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71E76A65-8DB5-4246-BE3F-C5E7A31CA072}" xr6:coauthVersionLast="45" xr6:coauthVersionMax="45" xr10:uidLastSave="{00000000-0000-0000-0000-000000000000}"/>
  <bookViews>
    <workbookView xWindow="-120" yWindow="-120" windowWidth="29040" windowHeight="15840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<sst xmlns="http://schemas.openxmlformats.org/spreadsheetml/2006/main" count="692" uniqueCount="283">
  <si>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</si>
  <si>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</si>
  <si>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</si>
  <si>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</si>
  <si>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</si>
  <si>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</si>
  <si>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</si>
  <si>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</si>
  <si>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</si>
  <si>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</si>
  <si>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</si>
  <si>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</si>
  <si>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</si>
  <si>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</si>
  <si>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</si>
  <si>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</si>
  <si>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</si>
  <si>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</si>
  <si>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</si>
  <si>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</si>
  <si>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</si>
  <si>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</si>
  <si>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</si>
  <si>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</si>
  <si>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</si>
  <si>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</si>
  <si>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</si>
  <si>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</si>
  <si>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</si>
  <si>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</si>
  <si>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</si>
  <si>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</si>
  <si>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</si>
  <si>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</si>
  <si>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</si>
  <si>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</si>
  <si>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</si>
  <si>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</si>
  <si>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</si>
  <si>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</si>
  <si>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</si>
  <si>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</si>
  <si>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</si>
  <si>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</si>
  <si>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</si>
  <si>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</si>
  <si>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</si>
  <si>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</si>
  <si>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</si>
  <si>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</si>
  <si>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</si>
  <si>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</si>
  <si>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</si>
  <si>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</si>
  <si>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</si>
  <si>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</si>
  <si>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</si>
  <si>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</si>
  <si>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</si>
  <si>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</si>
  <si>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</si>
  <si>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</si>
  <si>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</si>
  <si>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</si>
  <si>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</si>
  <si>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</si>
  <si>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</si>
  <si>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</si>
  <si>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</si>
  <si>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</si>
  <si>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</si>
  <si>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</si>
  <si>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</si>
  <si>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</si>
  <si>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</si>
  <si>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</si>
  <si>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</si>
  <si>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</si>
  <si>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</si>
  <si>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</si>
  <si>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</si>
  <si>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</si>
  <si>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</si>
  <si>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</si>
  <si>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</si>
  <si>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</si>
  <si>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</si>
  <si>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</si>
  <si>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</si>
  <si>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</si>
  <si>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</si>
  <si>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</si>
  <si>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</si>
  <si>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</si>
  <si>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</si>
  <si>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</si>
  <si>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</si>
  <si>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</si>
  <si>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</si>
  <si>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</si>
  <si>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</si>
  <si>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</si>
  <si>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</si>
  <si>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</si>
  <si>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</si>
  <si>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</si>
  <si>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</si>
  <si>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</si>
  <si>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</si>
  <si>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</si>
  <si>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</si>
  <si>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</si>
  <si>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</si>
  <si>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</si>
  <si>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</si>
  <si>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</si>
  <si>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</si>
  <si>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</si>
  <si>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</si>
  <si>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</si>
  <si>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</si>
  <si>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</si>
  <si>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</si>
  <si>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</si>
  <si>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</si>
  <si>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</si>
  <si>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</si>
  <si>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</si>
  <si>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</si>
  <si>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</si>
  <si>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</si>
  <si>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</si>
  <si>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</si>
  <si>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</si>
  <si>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</si>
  <si>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</si>
  <si>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</si>
  <si>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</si>
  <si>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</si>
  <si>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</si>
  <si>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</si>
  <si>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</si>
  <si>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</si>
  <si>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</si>
  <si>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</si>
  <si>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</si>
  <si>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</si>
  <si>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</si>
  <si>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</si>
  <si>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</si>
  <si>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</si>
  <si>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</si>
  <si>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</si>
  <si>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</si>
  <si>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</si>
  <si>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</si>
  <si>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</si>
  <si>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</si>
  <si>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</si>
  <si>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</si>
  <si>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</si>
  <si>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</si>
  <si>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</si>
  <si>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</si>
  <si>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</si>
  <si>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</si>
  <si>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</si>
  <si>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</si>
  <si>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</si>
  <si>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</si>
  <si>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</si>
  <si>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</si>
  <si>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</si>
  <si>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</si>
  <si>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</si>
  <si>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</si>
  <si>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</si>
  <si>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</si>
  <si>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</si>
  <si>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</si>
  <si>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</si>
  <si>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</si>
  <si>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</si>
  <si>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</si>
  <si>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</si>
  <si>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</si>
  <si>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</si>
  <si>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</si>
  <si>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</si>
  <si>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</si>
  <si>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</si>
  <si>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</si>
  <si>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</si>
  <si>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</si>
  <si>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</si>
  <si>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</si>
  <si>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</si>
  <si>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</si>
  <si>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</si>
  <si>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</si>
  <si>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</si>
  <si>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</si>
  <si>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</si>
  <si>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</si>
  <si>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</si>
  <si>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</si>
  <si>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</si>
  <si>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</si>
  <si>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</si>
  <si>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</si>
  <si>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</si>
  <si>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</si>
  <si>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</si>
  <si>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</si>
  <si>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</si>
  <si>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</si>
  <si>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</si>
  <si>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</si>
  <si>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</si>
  <si>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</si>
  <si>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</si>
  <si>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</si>
  <si>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</si>
  <si>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</si>
  <si>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</si>
  <si>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</si>
  <si>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</si>
  <si>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</si>
  <si>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</si>
  <si>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</si>
  <si>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</si>
  <si>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</si>
  <si>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</si>
  <si>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</si>
  <si>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</si>
  <si>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</si>
  <si>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</si>
  <si>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</si>
  <si>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</si>
  <si>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</si>
  <si>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</si>
  <si>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</si>
  <si>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</si>
  <si>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</si>
  <si>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</si>
  <si>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</si>
  <si>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</si>
  <si>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</si>
  <si>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</si>
  <si>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</si>
  <si>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</si>
  <si>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</si>
  <si>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</si>
  <si>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</si>
  <si>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</si>
  <si>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</si>
  <si>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</si>
  <si>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</si>
  <si>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</si>
  <si>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</si>
  <si>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</si>
  <si>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</si>
  <si>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</si>
  <si>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</si>
  <si>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</si>
  <si>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</si>
  <si>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</si>
  <si>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</si>
  <si>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</si>
  <si>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</si>
  <si>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</si>
  <si>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</si>
  <si>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</si>
  <si>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</si>
  <si>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</si>
  <si>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</si>
  <si>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</si>
  <si>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</si>
  <si>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정효상, ID : H1900128)</t>
  </si>
  <si>
    <t>출력시각</t>
  </si>
  <si>
    <t>2020년 03월 18일 15:32:55</t>
  </si>
  <si>
    <t>H1900128</t>
  </si>
  <si>
    <t>정효상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</si>
</sst>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8-4C0A-9894-679470EC8936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122.95289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8-4C0A-9894-679470EC8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1-4014-A8BC-A45D9C9680EB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4.7848030000000001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1-4014-A8BC-A45D9C968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8-4B13-A841-CF35E8FF609E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5.2333974999999997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8-4B13-A841-CF35E8FF6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2-4279-B32B-19E9FB29453C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2067.1212999999998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2-4279-B32B-19E9FB294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8-456E-8F4B-9356152C776A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7055.7330000000002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8-456E-8F4B-9356152C7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3-432D-AF93-F70E69470C06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154.89780999999999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3-432D-AF93-F70E6947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9-4F60-ACA8-30DA94DC0A1C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270.76760000000002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9-4F60-ACA8-30DA94DC0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9-4EFD-9563-008470FFB737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17.403234000000001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9-4EFD-9563-008470FF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F-47B3-BC9D-361B095AF007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2075.2280000000001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F-47B3-BC9D-361B095AF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3-4E66-A1D7-AD5C6BA46C70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9.7624429999999998E-2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3-4E66-A1D7-AD5C6BA4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7-437D-AE1B-88A1862B1298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5.1784395999999999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7-437D-AE1B-88A1862B1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E-42B0-8F9F-D290118F3608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53.388599999999997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E-42B0-8F9F-D290118F3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A-4FE7-870A-05FC8FE32D7D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478.12150000000003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A-4FE7-870A-05FC8FE32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0-4D2F-9B2B-DE9534997057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126.88111000000001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0-4D2F-9B2B-DE953499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7-4903-BF8A-4FB0BBD0D1B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5.8140000000000001</c:v>
                </c:pt>
                <c:pt idx="1">
                  <c:v>15.965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7-4903-BF8A-4FB0BBD0D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2B37-4811-9803-7AD7293202B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2B37-4811-9803-7AD7293202BB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2B37-4811-9803-7AD7293202B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20.066617999999998</c:v>
                </c:pt>
                <c:pt idx="1">
                  <c:v>25.685054999999998</c:v>
                </c:pt>
                <c:pt idx="2">
                  <c:v>28.817564000000001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37-4811-9803-7AD7293202B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8-4555-B513-56124586EA8B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970.47090000000003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8-4555-B513-56124586E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0-4F25-9459-F77097AA32EB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41.649403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0-4F25-9459-F77097AA3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E-496B-968A-93D8789EB5BE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71.536000000000001</c:v>
                </c:pt>
                <c:pt idx="1">
                  <c:v>11.605</c:v>
                </c:pt>
                <c:pt idx="2">
                  <c:v>16.858000000000001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E-496B-968A-93D8789E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7-4C0C-86A6-6715AC6E758C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3335.2042999999999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7-4C0C-86A6-6715AC6E7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2-43FF-9132-0FCF9D287D04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326.68752999999998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2-43FF-9132-0FCF9D287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1-4ED4-8FE0-DA448F38D1D7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1021.98364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1-4ED4-8FE0-DA448F38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C-46E2-9FD1-719488C93138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7.3898891999999998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C-46E2-9FD1-719488C9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1-45CD-BF1D-7787E0F723C1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9706.5589999999993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1-45CD-BF1D-7787E0F72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1-4872-8B69-EC8A177D66A1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31.348654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1-4872-8B69-EC8A177D6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B-42DB-ADE1-A2A9304F5F10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4.3782953999999998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B-42DB-ADE1-A2A9304F5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3-41A5-938B-EB7B819A7A54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458.08084000000002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3-41A5-938B-EB7B819A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8-427F-A1B3-5D135F439FBD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2.3789058000000001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8-427F-A1B3-5D135F439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7-4D2D-AF15-2EE896FCBC2A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27.551569000000001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7-4D2D-AF15-2EE896FC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F-4A5C-A1EE-21484EB37D0A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4.3782953999999998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F-4A5C-A1EE-21484EB37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5-4E5F-AAEF-A9982B055AC3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1034.0332000000001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5-4E5F-AAEF-A9982B05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5-4EDC-B5C4-0FD99A6FCD0B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19.353570000000001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5-4EDC-B5C4-0FD99A6FC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정효상, ID : H1900128)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15:32:55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3335.2042999999999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122.95289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53.388599999999997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71.536000000000001</v>
      </c>
      <c r="G8" s="59">
        <f>'DRIs DATA 입력'!G8</f>
        <v>11.605</v>
      </c>
      <c r="H8" s="59">
        <f>'DRIs DATA 입력'!H8</f>
        <v>16.858000000000001</v>
      </c>
      <c r="I8" s="46"/>
      <c r="J8" s="59" t="s">
        <v>216</v>
      </c>
      <c r="K8" s="59">
        <f>'DRIs DATA 입력'!K8</f>
        <v>5.8140000000000001</v>
      </c>
      <c r="L8" s="59">
        <f>'DRIs DATA 입력'!L8</f>
        <v>15.965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970.47090000000003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41.649403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7.3898891999999998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458.08084000000002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326.68752999999998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3.080902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2.3789058000000001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27.551569000000001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4.3782953999999998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1034.0332000000001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19.353570000000001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4.7848030000000001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5.2333974999999997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1021.98364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2067.1212999999998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9706.5589999999993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7055.7330000000002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154.89780999999999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270.76760000000002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31.348654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17.403234000000001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2075.2280000000001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9.7624429999999998E-2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5.1784395999999999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478.12150000000003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126.88111000000001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277</v>
      </c>
      <c r="B1" s="157" t="s">
        <v>278</v>
      </c>
      <c r="C1" s="157"/>
      <c r="D1" s="157"/>
      <c r="E1" s="157"/>
      <c r="F1" s="157"/>
      <c r="G1" s="158" t="s">
        <v>279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2000</v>
      </c>
      <c r="C6" s="159">
        <v>3335.2042999999999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45</v>
      </c>
      <c r="P6" s="159">
        <v>55</v>
      </c>
      <c r="Q6" s="159">
        <v>0</v>
      </c>
      <c r="R6" s="159">
        <v>0</v>
      </c>
      <c r="S6" s="159">
        <v>122.95289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53.388599999999997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71.536000000000001</v>
      </c>
      <c r="G8" s="159">
        <v>11.605</v>
      </c>
      <c r="H8" s="159">
        <v>16.858000000000001</v>
      </c>
      <c r="I8" s="157"/>
      <c r="J8" s="159" t="s">
        <v>216</v>
      </c>
      <c r="K8" s="159">
        <v>5.8140000000000001</v>
      </c>
      <c r="L8" s="159">
        <v>15.965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500</v>
      </c>
      <c r="C16" s="159">
        <v>700</v>
      </c>
      <c r="D16" s="159">
        <v>0</v>
      </c>
      <c r="E16" s="159">
        <v>3000</v>
      </c>
      <c r="F16" s="159">
        <v>970.47090000000003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41.649403</v>
      </c>
      <c r="N16" s="157"/>
      <c r="O16" s="159" t="s">
        <v>4</v>
      </c>
      <c r="P16" s="159">
        <v>0</v>
      </c>
      <c r="Q16" s="159">
        <v>0</v>
      </c>
      <c r="R16" s="159">
        <v>15</v>
      </c>
      <c r="S16" s="159">
        <v>100</v>
      </c>
      <c r="T16" s="159">
        <v>7.3898891999999998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458.08084000000002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326.68752999999998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3.080902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2.3789058000000001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27.551569000000001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4.3782953999999998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1034.0332000000001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19.353570000000001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4.7848030000000001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5.2333974999999997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570</v>
      </c>
      <c r="C36" s="159">
        <v>700</v>
      </c>
      <c r="D36" s="159">
        <v>0</v>
      </c>
      <c r="E36" s="159">
        <v>2000</v>
      </c>
      <c r="F36" s="159">
        <v>1021.98364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2067.1212999999998</v>
      </c>
      <c r="N36" s="157"/>
      <c r="O36" s="159" t="s">
        <v>19</v>
      </c>
      <c r="P36" s="159">
        <v>0</v>
      </c>
      <c r="Q36" s="159">
        <v>0</v>
      </c>
      <c r="R36" s="159">
        <v>1300</v>
      </c>
      <c r="S36" s="159">
        <v>2000</v>
      </c>
      <c r="T36" s="159">
        <v>9706.5589999999993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7055.7330000000002</v>
      </c>
      <c r="AB36" s="157"/>
      <c r="AC36" s="159" t="s">
        <v>21</v>
      </c>
      <c r="AD36" s="159">
        <v>0</v>
      </c>
      <c r="AE36" s="159">
        <v>0</v>
      </c>
      <c r="AF36" s="159">
        <v>2000</v>
      </c>
      <c r="AG36" s="159">
        <v>0</v>
      </c>
      <c r="AH36" s="159">
        <v>154.89780999999999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270.76760000000002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7</v>
      </c>
      <c r="C46" s="159">
        <v>9</v>
      </c>
      <c r="D46" s="159">
        <v>0</v>
      </c>
      <c r="E46" s="159">
        <v>45</v>
      </c>
      <c r="F46" s="159">
        <v>31.348654</v>
      </c>
      <c r="G46" s="157"/>
      <c r="H46" s="159" t="s">
        <v>24</v>
      </c>
      <c r="I46" s="159">
        <v>7</v>
      </c>
      <c r="J46" s="159">
        <v>9</v>
      </c>
      <c r="K46" s="159">
        <v>0</v>
      </c>
      <c r="L46" s="159">
        <v>35</v>
      </c>
      <c r="M46" s="159">
        <v>17.403234000000001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2075.2280000000001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9.7624429999999998E-2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5.1784395999999999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478.12150000000003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126.88111000000001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281</v>
      </c>
      <c r="B2" s="161" t="s">
        <v>282</v>
      </c>
      <c r="C2" s="161" t="s">
        <v>275</v>
      </c>
      <c r="D2" s="161">
        <v>71</v>
      </c>
      <c r="E2" s="161">
        <v>3335.2042999999999</v>
      </c>
      <c r="F2" s="161">
        <v>521.73950000000002</v>
      </c>
      <c r="G2" s="161">
        <v>84.642859999999999</v>
      </c>
      <c r="H2" s="161">
        <v>59.513621999999998</v>
      </c>
      <c r="I2" s="161">
        <v>25.129235999999999</v>
      </c>
      <c r="J2" s="161">
        <v>122.95289</v>
      </c>
      <c r="K2" s="161">
        <v>68.945620000000005</v>
      </c>
      <c r="L2" s="161">
        <v>54.007263000000002</v>
      </c>
      <c r="M2" s="161">
        <v>53.388599999999997</v>
      </c>
      <c r="N2" s="161">
        <v>6.3398320000000004</v>
      </c>
      <c r="O2" s="161">
        <v>31.533743000000001</v>
      </c>
      <c r="P2" s="161">
        <v>2248.1190999999999</v>
      </c>
      <c r="Q2" s="161">
        <v>46.481254999999997</v>
      </c>
      <c r="R2" s="161">
        <v>970.47090000000003</v>
      </c>
      <c r="S2" s="161">
        <v>161.75912</v>
      </c>
      <c r="T2" s="161">
        <v>9704.5349999999999</v>
      </c>
      <c r="U2" s="161">
        <v>7.3898891999999998</v>
      </c>
      <c r="V2" s="161">
        <v>41.649403</v>
      </c>
      <c r="W2" s="161">
        <v>458.08084000000002</v>
      </c>
      <c r="X2" s="161">
        <v>326.68752999999998</v>
      </c>
      <c r="Y2" s="161">
        <v>3.080902</v>
      </c>
      <c r="Z2" s="161">
        <v>2.3789058000000001</v>
      </c>
      <c r="AA2" s="161">
        <v>27.551569000000001</v>
      </c>
      <c r="AB2" s="161">
        <v>4.3782953999999998</v>
      </c>
      <c r="AC2" s="161">
        <v>1034.0332000000001</v>
      </c>
      <c r="AD2" s="161">
        <v>19.353570000000001</v>
      </c>
      <c r="AE2" s="161">
        <v>4.7848030000000001</v>
      </c>
      <c r="AF2" s="161">
        <v>5.2333974999999997</v>
      </c>
      <c r="AG2" s="161">
        <v>1021.98364</v>
      </c>
      <c r="AH2" s="161">
        <v>652.33069999999998</v>
      </c>
      <c r="AI2" s="161">
        <v>369.65289999999999</v>
      </c>
      <c r="AJ2" s="161">
        <v>2067.1212999999998</v>
      </c>
      <c r="AK2" s="161">
        <v>9706.5589999999993</v>
      </c>
      <c r="AL2" s="161">
        <v>154.89780999999999</v>
      </c>
      <c r="AM2" s="161">
        <v>7055.7330000000002</v>
      </c>
      <c r="AN2" s="161">
        <v>270.76760000000002</v>
      </c>
      <c r="AO2" s="161">
        <v>31.348654</v>
      </c>
      <c r="AP2" s="161">
        <v>23.938993</v>
      </c>
      <c r="AQ2" s="161">
        <v>7.4096593999999998</v>
      </c>
      <c r="AR2" s="161">
        <v>17.403234000000001</v>
      </c>
      <c r="AS2" s="161">
        <v>2075.2280000000001</v>
      </c>
      <c r="AT2" s="161">
        <v>9.7624429999999998E-2</v>
      </c>
      <c r="AU2" s="161">
        <v>5.1784395999999999</v>
      </c>
      <c r="AV2" s="161">
        <v>478.12150000000003</v>
      </c>
      <c r="AW2" s="161">
        <v>126.88111000000001</v>
      </c>
      <c r="AX2" s="161">
        <v>0.26546367999999998</v>
      </c>
      <c r="AY2" s="161">
        <v>2.6029966</v>
      </c>
      <c r="AZ2" s="161">
        <v>514.58050000000003</v>
      </c>
      <c r="BA2" s="161">
        <v>74.59742</v>
      </c>
      <c r="BB2" s="161">
        <v>20.066617999999998</v>
      </c>
      <c r="BC2" s="161">
        <v>25.685054999999998</v>
      </c>
      <c r="BD2" s="161">
        <v>28.817564000000001</v>
      </c>
      <c r="BE2" s="161">
        <v>2.0819383</v>
      </c>
      <c r="BF2" s="161">
        <v>10.740607000000001</v>
      </c>
      <c r="BG2" s="161">
        <v>6.9387240000000003E-3</v>
      </c>
      <c r="BH2" s="161">
        <v>1.0281726E-2</v>
      </c>
      <c r="BI2" s="161">
        <v>8.1850770000000007E-3</v>
      </c>
      <c r="BJ2" s="161">
        <v>6.9150925000000002E-2</v>
      </c>
      <c r="BK2" s="161">
        <v>5.3374800000000001E-4</v>
      </c>
      <c r="BL2" s="161">
        <v>0.25789335000000002</v>
      </c>
      <c r="BM2" s="161">
        <v>4.2692766000000004</v>
      </c>
      <c r="BN2" s="161">
        <v>0.87878109999999998</v>
      </c>
      <c r="BO2" s="161">
        <v>70.938156000000006</v>
      </c>
      <c r="BP2" s="161">
        <v>12.50034</v>
      </c>
      <c r="BQ2" s="161">
        <v>20.377565000000001</v>
      </c>
      <c r="BR2" s="161">
        <v>82.849440000000001</v>
      </c>
      <c r="BS2" s="161">
        <v>56.978670000000001</v>
      </c>
      <c r="BT2" s="161">
        <v>11.932135000000001</v>
      </c>
      <c r="BU2" s="161">
        <v>0.22388110999999999</v>
      </c>
      <c r="BV2" s="161">
        <v>0.17862048999999999</v>
      </c>
      <c r="BW2" s="161">
        <v>0.83995162999999995</v>
      </c>
      <c r="BX2" s="161">
        <v>2.2440278999999999</v>
      </c>
      <c r="BY2" s="161">
        <v>0.25993139999999998</v>
      </c>
      <c r="BZ2" s="161">
        <v>7.3145359999999995E-4</v>
      </c>
      <c r="CA2" s="161">
        <v>1.4571601999999999</v>
      </c>
      <c r="CB2" s="161">
        <v>8.5365289999999996E-2</v>
      </c>
      <c r="CC2" s="161">
        <v>0.46358567000000001</v>
      </c>
      <c r="CD2" s="161">
        <v>4.5979485999999996</v>
      </c>
      <c r="CE2" s="161">
        <v>0.13538864</v>
      </c>
      <c r="CF2" s="161">
        <v>0.63486432999999998</v>
      </c>
      <c r="CG2" s="161">
        <v>4.9500000000000003E-7</v>
      </c>
      <c r="CH2" s="161">
        <v>8.0810950000000006E-2</v>
      </c>
      <c r="CI2" s="161">
        <v>2.5339692000000001E-3</v>
      </c>
      <c r="CJ2" s="161">
        <v>9.2685049999999993</v>
      </c>
      <c r="CK2" s="161">
        <v>2.9044736000000002E-2</v>
      </c>
      <c r="CL2" s="161">
        <v>2.1844146000000002</v>
      </c>
      <c r="CM2" s="161">
        <v>4.1442933000000002</v>
      </c>
      <c r="CN2" s="161">
        <v>3790.7078000000001</v>
      </c>
      <c r="CO2" s="161">
        <v>6705.4290000000001</v>
      </c>
      <c r="CP2" s="161">
        <v>5161.7510000000002</v>
      </c>
      <c r="CQ2" s="161">
        <v>1660.9645</v>
      </c>
      <c r="CR2" s="161">
        <v>868.67364999999995</v>
      </c>
      <c r="CS2" s="161">
        <v>518.55309999999997</v>
      </c>
      <c r="CT2" s="161">
        <v>3877.6873000000001</v>
      </c>
      <c r="CU2" s="161">
        <v>2683.8305999999998</v>
      </c>
      <c r="CV2" s="161">
        <v>1315.2997</v>
      </c>
      <c r="CW2" s="161">
        <v>3206.4373000000001</v>
      </c>
      <c r="CX2" s="161">
        <v>948.95489999999995</v>
      </c>
      <c r="CY2" s="161">
        <v>4350.4575000000004</v>
      </c>
      <c r="CZ2" s="161">
        <v>2327.0439999999999</v>
      </c>
      <c r="DA2" s="161">
        <v>6177.6005999999998</v>
      </c>
      <c r="DB2" s="161">
        <v>5094.0937999999996</v>
      </c>
      <c r="DC2" s="161">
        <v>9488.3520000000008</v>
      </c>
      <c r="DD2" s="161">
        <v>15915</v>
      </c>
      <c r="DE2" s="161">
        <v>3562.9603999999999</v>
      </c>
      <c r="DF2" s="161">
        <v>5373.6094000000003</v>
      </c>
      <c r="DG2" s="161">
        <v>3694.884</v>
      </c>
      <c r="DH2" s="161">
        <v>277.37238000000002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74.59742</v>
      </c>
      <c r="B6">
        <f>BB2</f>
        <v>20.066617999999998</v>
      </c>
      <c r="C6">
        <f>BC2</f>
        <v>25.685054999999998</v>
      </c>
      <c r="D6">
        <f>BD2</f>
        <v>28.817564000000001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17820</v>
      </c>
      <c r="C2" s="56">
        <f ca="1">YEAR(TODAY())-YEAR(B2)+IF(TODAY()&gt;=DATE(YEAR(TODAY()),MONTH(B2),DAY(B2)),0,-1)</f>
        <v>71</v>
      </c>
      <c r="E2" s="52">
        <v>172.5</v>
      </c>
      <c r="F2" s="53" t="s">
        <v>39</v>
      </c>
      <c r="G2" s="52">
        <v>78.8</v>
      </c>
      <c r="H2" s="51" t="s">
        <v>41</v>
      </c>
      <c r="I2" s="70">
        <f>ROUND(G3/E3^2,1)</f>
        <v>26.5</v>
      </c>
    </row>
    <row r="3" spans="1:9" x14ac:dyDescent="0.3">
      <c r="E3" s="51">
        <f>E2/100</f>
        <v>1.7250000000000001</v>
      </c>
      <c r="F3" s="51" t="s">
        <v>40</v>
      </c>
      <c r="G3" s="51">
        <f>G2</f>
        <v>78.8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43880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정효상, ID : H1900128)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15:32:55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276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43880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71</v>
      </c>
      <c r="G12" s="135"/>
      <c r="H12" s="135"/>
      <c r="I12" s="135"/>
      <c r="K12" s="126">
        <f>'개인정보 및 신체계측 입력'!E2</f>
        <v>172.5</v>
      </c>
      <c r="L12" s="127"/>
      <c r="M12" s="120">
        <f>'개인정보 및 신체계측 입력'!G2</f>
        <v>78.8</v>
      </c>
      <c r="N12" s="121"/>
      <c r="O12" s="116" t="s">
        <v>271</v>
      </c>
      <c r="P12" s="110"/>
      <c r="Q12" s="113">
        <f>'개인정보 및 신체계측 입력'!I2</f>
        <v>26.5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정효상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71.536000000000001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11.605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16.858000000000001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16</v>
      </c>
      <c r="L72" s="36" t="s">
        <v>53</v>
      </c>
      <c r="M72" s="36">
        <f>ROUND('DRIs DATA'!K8,1)</f>
        <v>5.8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129.4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347.08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326.69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291.89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127.75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647.1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313.49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2020-03-18T23:56:48Z</dcterms:modified>
</cp:coreProperties>
</file>