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F5C4B659-31F7-4646-A406-C20C01290542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<sst xmlns="http://schemas.openxmlformats.org/spreadsheetml/2006/main" count="692" uniqueCount="283">
  <si>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</si>
  <si>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</si>
  <si>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</si>
  <si>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</si>
  <si>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</si>
  <si>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</si>
  <si>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</si>
  <si>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</si>
  <si>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</si>
  <si>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</si>
  <si>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</si>
  <si>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</si>
  <si>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</si>
  <si>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</si>
  <si>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</si>
  <si>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</si>
  <si>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</si>
  <si>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</si>
  <si>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</si>
  <si>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</si>
  <si>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</si>
  <si>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</si>
  <si>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</si>
  <si>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</si>
  <si>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</si>
  <si>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</si>
  <si>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</si>
  <si>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</si>
  <si>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</si>
  <si>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</si>
  <si>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</si>
  <si>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</si>
  <si>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</si>
  <si>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</si>
  <si>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</si>
  <si>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</si>
  <si>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</si>
  <si>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</si>
  <si>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</si>
  <si>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</si>
  <si>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</si>
  <si>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</si>
  <si>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</si>
  <si>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</si>
  <si>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</si>
  <si>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</si>
  <si>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</si>
  <si>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</si>
  <si>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</si>
  <si>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</si>
  <si>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</si>
  <si>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</si>
  <si>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</si>
  <si>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</si>
  <si>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</si>
  <si>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</si>
  <si>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</si>
  <si>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</si>
  <si>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</si>
  <si>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</si>
  <si>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</si>
  <si>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</si>
  <si>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</si>
  <si>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</si>
  <si>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</si>
  <si>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</si>
  <si>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</si>
  <si>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</si>
  <si>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</si>
  <si>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</si>
  <si>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</si>
  <si>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</si>
  <si>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</si>
  <si>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</si>
  <si>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</si>
  <si>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</si>
  <si>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</si>
  <si>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</si>
  <si>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</si>
  <si>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</si>
  <si>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</si>
  <si>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</si>
  <si>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</si>
  <si>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</si>
  <si>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</si>
  <si>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</si>
  <si>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</si>
  <si>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</si>
  <si>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</si>
  <si>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</si>
  <si>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</si>
  <si>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</si>
  <si>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</si>
  <si>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</si>
  <si>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</si>
  <si>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</si>
  <si>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</si>
  <si>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</si>
  <si>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</si>
  <si>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</si>
  <si>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</si>
  <si>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</si>
  <si>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</si>
  <si>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</si>
  <si>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</si>
  <si>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</si>
  <si>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</si>
  <si>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</si>
  <si>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</si>
  <si>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</si>
  <si>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</si>
  <si>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</si>
  <si>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</si>
  <si>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</si>
  <si>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</si>
  <si>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</si>
  <si>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</si>
  <si>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</si>
  <si>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</si>
  <si>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</si>
  <si>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</si>
  <si>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</si>
  <si>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</si>
  <si>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</si>
  <si>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</si>
  <si>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</si>
  <si>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</si>
  <si>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</si>
  <si>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</si>
  <si>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</si>
  <si>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</si>
  <si>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</si>
  <si>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</si>
  <si>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</si>
  <si>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</si>
  <si>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</si>
  <si>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</si>
  <si>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</si>
  <si>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</si>
  <si>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</si>
  <si>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</si>
  <si>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</si>
  <si>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</si>
  <si>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</si>
  <si>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</si>
  <si>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</si>
  <si>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</si>
  <si>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</si>
  <si>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</si>
  <si>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</si>
  <si>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</si>
  <si>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</si>
  <si>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</si>
  <si>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</si>
  <si>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</si>
  <si>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</si>
  <si>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</si>
  <si>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</si>
  <si>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</si>
  <si>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</si>
  <si>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</si>
  <si>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</si>
  <si>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</si>
  <si>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</si>
  <si>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</si>
  <si>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</si>
  <si>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</si>
  <si>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</si>
  <si>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</si>
  <si>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</si>
  <si>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</si>
  <si>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</si>
  <si>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</si>
  <si>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</si>
  <si>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</si>
  <si>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</si>
  <si>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</si>
  <si>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</si>
  <si>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</si>
  <si>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</si>
  <si>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</si>
  <si>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</si>
  <si>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</si>
  <si>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</si>
  <si>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</si>
  <si>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</si>
  <si>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</si>
  <si>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</si>
  <si>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</si>
  <si>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</si>
  <si>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</si>
  <si>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</si>
  <si>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</si>
  <si>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</si>
  <si>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</si>
  <si>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</si>
  <si>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</si>
  <si>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</si>
  <si>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</si>
  <si>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</si>
  <si>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</si>
  <si>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</si>
  <si>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</si>
  <si>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</si>
  <si>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</si>
  <si>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</si>
  <si>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</si>
  <si>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</si>
  <si>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</si>
  <si>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</si>
  <si>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</si>
  <si>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</si>
  <si>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</si>
  <si>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</si>
  <si>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</si>
  <si>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</si>
  <si>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</si>
  <si>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</si>
  <si>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</si>
  <si>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</si>
  <si>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</si>
  <si>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</si>
  <si>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</si>
  <si>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</si>
  <si>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</si>
  <si>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</si>
  <si>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</si>
  <si>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</si>
  <si>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</si>
  <si>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</si>
  <si>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</si>
  <si>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</si>
  <si>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</si>
  <si>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</si>
  <si>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</si>
  <si>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</si>
  <si>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</si>
  <si>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</si>
  <si>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</si>
  <si>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</si>
  <si>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</si>
  <si>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</si>
  <si>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</si>
  <si>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</si>
  <si>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</si>
  <si>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</si>
  <si>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</si>
  <si>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</si>
  <si>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</si>
  <si>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</si>
  <si>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</si>
  <si>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</si>
  <si>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</si>
  <si>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</si>
  <si>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</si>
  <si>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</si>
  <si>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</si>
  <si>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</si>
  <si>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</si>
  <si>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</si>
  <si>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</si>
  <si>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</si>
  <si>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</si>
  <si>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</si>
  <si>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</si>
  <si>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</si>
  <si>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</si>
  <si>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</si>
  <si>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</si>
  <si>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</si>
  <si>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</si>
  <si>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</si>
  <si>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</si>
  <si>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</si>
  <si>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</si>
  <si>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</si>
  <si>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</si>
  <si>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추현용, ID : H1900130)</t>
  </si>
  <si>
    <t>출력시각</t>
  </si>
  <si>
    <t>2020년 03월 18일 15:31:03</t>
  </si>
  <si>
    <t>H1900130</t>
  </si>
  <si>
    <t>추현용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</si>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</sst>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4-4D94-9C05-8EDD0D88953E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41.905906999999999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4-4D94-9C05-8EDD0D889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DC2-996E-F90DE79CE1C8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1.6304282999999999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D-4DC2-996E-F90DE79C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9-47E6-9600-B184F1C0C3E7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3.8593761999999998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9-47E6-9600-B184F1C0C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1-47C7-8B4E-10CC1A09AD25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823.09929999999997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1-47C7-8B4E-10CC1A09A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E-47C3-8B9F-E811F28A70E4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1845.3389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E-47C3-8B9F-E811F28A7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4-4F7B-95C8-99F930C5950D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175.56361000000001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4-4F7B-95C8-99F930C5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4515-BF50-A877301D8467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66.315110000000004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4515-BF50-A877301D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A-4CCF-8B55-B98015E2FB3F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6.8888740000000004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A-4CCF-8B55-B98015E2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B-44A4-8FDA-350D77035AA9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1776.9365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B-44A4-8FDA-350D7703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5-4710-B75E-DCE567B76B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0.27996110000000002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5-4710-B75E-DCE567B7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4-43AB-9601-20DF96D75CD0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2.5270667000000002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4-43AB-9601-20DF96D7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8-4347-824B-631E3B17634C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11.761423000000001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8-4347-824B-631E3B17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5-4154-9265-8CDEB47BBC86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94.250259999999997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5-4154-9265-8CDEB47B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9-4FCC-BF1F-D55BC5A5DE80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56.91507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9-4FCC-BF1F-D55BC5A5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4-4E12-90AB-47B73F0281DA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1.8939999999999999</c:v>
                </c:pt>
                <c:pt idx="1">
                  <c:v>7.1429999999999998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4-4E12-90AB-47B73F02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6EF-49DD-8246-CB1337E694F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6EF-49DD-8246-CB1337E694F9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6EF-49DD-8246-CB1337E694F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6.9057449999999996</c:v>
                </c:pt>
                <c:pt idx="1">
                  <c:v>5.7786359999999997</c:v>
                </c:pt>
                <c:pt idx="2">
                  <c:v>4.9294934000000001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EF-49DD-8246-CB1337E694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C4D-B34F-2998088E8EF8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181.05924999999999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C-4C4D-B34F-2998088E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E-4B6C-B4EF-8DC04968531C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7.9239889999999997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E-4B6C-B4EF-8DC04968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7-4592-A547-D8AE4D18933B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82.262</c:v>
                </c:pt>
                <c:pt idx="1">
                  <c:v>6.1070000000000002</c:v>
                </c:pt>
                <c:pt idx="2">
                  <c:v>11.631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7-4592-A547-D8AE4D189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F-4EB9-B942-F9B050D7EA63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1576.7474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F-4EB9-B942-F9B050D7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9-4DB6-8FD1-6A759199916B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78.402503999999993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9-4DB6-8FD1-6A759199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0-47CB-B1E8-4270D13348AD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338.8272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0-47CB-B1E8-4270D133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F7D-B678-A27F43586758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2.2434587000000001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6-4F7D-B678-A27F4358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A-48A2-9995-724515C4960D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1779.8887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A-48A2-9995-724515C4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C-4073-96A6-0486557BBB12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7.5375414000000003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C-4073-96A6-0486557B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9-4EB2-9AFC-7965DBEF0FA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1.0088341000000001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9-4EB2-9AFC-7965DBEF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48F9-A269-6759D57899D4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69.085364999999996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A-48F9-A269-6759D578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D-4720-87FD-183B7CB27FA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0.77119000000000004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D-4720-87FD-183B7CB2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9-4015-9DFB-85FA4E771FD8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10.323091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9-4015-9DFB-85FA4E77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9-46D7-B032-4C8786FB8959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1.0088341000000001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9-46D7-B032-4C8786FB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9-4D48-825F-7BBFC9DEE847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252.63813999999999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9-4D48-825F-7BBFC9DE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A9D-BC30-14B72755E743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4.1794314000000004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E-4A9D-BC30-14B72755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추현용, ID : H1900130)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15:31:03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1576.7474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41.905906999999999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11.761423000000001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82.262</v>
      </c>
      <c r="G8" s="59">
        <f>'DRIs DATA 입력'!G8</f>
        <v>6.1070000000000002</v>
      </c>
      <c r="H8" s="59">
        <f>'DRIs DATA 입력'!H8</f>
        <v>11.631</v>
      </c>
      <c r="I8" s="46"/>
      <c r="J8" s="59" t="s">
        <v>216</v>
      </c>
      <c r="K8" s="59">
        <f>'DRIs DATA 입력'!K8</f>
        <v>1.8939999999999999</v>
      </c>
      <c r="L8" s="59">
        <f>'DRIs DATA 입력'!L8</f>
        <v>7.1429999999999998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181.05924999999999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7.9239889999999997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2.2434587000000001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69.085364999999996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78.402503999999993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0.9570246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0.77119000000000004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10.323091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1.0088341000000001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252.63813999999999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4.1794314000000004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1.6304282999999999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3.8593761999999998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338.8272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823.09929999999997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1779.8887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1845.3389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175.56361000000001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66.315110000000004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7.5375414000000003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6.8888740000000004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1776.9365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0.27996110000000002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2.5270667000000002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94.250259999999997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56.91507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1576.7474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41.905906999999999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11.761423000000001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82.262</v>
      </c>
      <c r="G8" s="159">
        <v>6.1070000000000002</v>
      </c>
      <c r="H8" s="159">
        <v>11.631</v>
      </c>
      <c r="I8" s="157"/>
      <c r="J8" s="159" t="s">
        <v>216</v>
      </c>
      <c r="K8" s="159">
        <v>1.8939999999999999</v>
      </c>
      <c r="L8" s="159">
        <v>7.1429999999999998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181.05924999999999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7.9239889999999997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2.2434587000000001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69.085364999999996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78.402503999999993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0.9570246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0.77119000000000004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10.323091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1.0088341000000001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252.63813999999999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4.1794314000000004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1.6304282999999999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3.8593761999999998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338.8272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823.09929999999997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1779.8887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1845.3389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175.56361000000001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66.315110000000004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7.5375414000000003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6.8888740000000004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1776.9365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0.27996110000000002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2.5270667000000002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94.250259999999997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56.91507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53</v>
      </c>
      <c r="E2" s="161">
        <v>1576.7474</v>
      </c>
      <c r="F2" s="161">
        <v>296.38736</v>
      </c>
      <c r="G2" s="161">
        <v>22.003765000000001</v>
      </c>
      <c r="H2" s="161">
        <v>10.840538</v>
      </c>
      <c r="I2" s="161">
        <v>11.163226</v>
      </c>
      <c r="J2" s="161">
        <v>41.905906999999999</v>
      </c>
      <c r="K2" s="161">
        <v>25.295649999999998</v>
      </c>
      <c r="L2" s="161">
        <v>16.610256</v>
      </c>
      <c r="M2" s="161">
        <v>11.761423000000001</v>
      </c>
      <c r="N2" s="161">
        <v>1.5355359</v>
      </c>
      <c r="O2" s="161">
        <v>5.8586673999999999</v>
      </c>
      <c r="P2" s="161">
        <v>756.33465999999999</v>
      </c>
      <c r="Q2" s="161">
        <v>9.8575630000000007</v>
      </c>
      <c r="R2" s="161">
        <v>181.05924999999999</v>
      </c>
      <c r="S2" s="161">
        <v>82.285039999999995</v>
      </c>
      <c r="T2" s="161">
        <v>1185.2905000000001</v>
      </c>
      <c r="U2" s="161">
        <v>2.2434587000000001</v>
      </c>
      <c r="V2" s="161">
        <v>7.9239889999999997</v>
      </c>
      <c r="W2" s="161">
        <v>69.085364999999996</v>
      </c>
      <c r="X2" s="161">
        <v>78.402503999999993</v>
      </c>
      <c r="Y2" s="161">
        <v>0.9570246</v>
      </c>
      <c r="Z2" s="161">
        <v>0.77119000000000004</v>
      </c>
      <c r="AA2" s="161">
        <v>10.323091</v>
      </c>
      <c r="AB2" s="161">
        <v>1.0088341000000001</v>
      </c>
      <c r="AC2" s="161">
        <v>252.63813999999999</v>
      </c>
      <c r="AD2" s="161">
        <v>4.1794314000000004</v>
      </c>
      <c r="AE2" s="161">
        <v>1.6304282999999999</v>
      </c>
      <c r="AF2" s="161">
        <v>3.8593761999999998</v>
      </c>
      <c r="AG2" s="161">
        <v>338.8272</v>
      </c>
      <c r="AH2" s="161">
        <v>129.88928000000001</v>
      </c>
      <c r="AI2" s="161">
        <v>208.93794</v>
      </c>
      <c r="AJ2" s="161">
        <v>823.09929999999997</v>
      </c>
      <c r="AK2" s="161">
        <v>1779.8887</v>
      </c>
      <c r="AL2" s="161">
        <v>175.56361000000001</v>
      </c>
      <c r="AM2" s="161">
        <v>1845.3389</v>
      </c>
      <c r="AN2" s="161">
        <v>66.315110000000004</v>
      </c>
      <c r="AO2" s="161">
        <v>7.5375414000000003</v>
      </c>
      <c r="AP2" s="161">
        <v>5.6635323</v>
      </c>
      <c r="AQ2" s="161">
        <v>1.8740094</v>
      </c>
      <c r="AR2" s="161">
        <v>6.8888740000000004</v>
      </c>
      <c r="AS2" s="161">
        <v>1776.9365</v>
      </c>
      <c r="AT2" s="161">
        <v>0.27996110000000002</v>
      </c>
      <c r="AU2" s="161">
        <v>2.5270667000000002</v>
      </c>
      <c r="AV2" s="161">
        <v>94.250259999999997</v>
      </c>
      <c r="AW2" s="161">
        <v>56.91507</v>
      </c>
      <c r="AX2" s="161">
        <v>4.1275907000000001E-2</v>
      </c>
      <c r="AY2" s="161">
        <v>0.48985319999999999</v>
      </c>
      <c r="AZ2" s="161">
        <v>126.598755</v>
      </c>
      <c r="BA2" s="161">
        <v>17.628588000000001</v>
      </c>
      <c r="BB2" s="161">
        <v>6.9057449999999996</v>
      </c>
      <c r="BC2" s="161">
        <v>5.7786359999999997</v>
      </c>
      <c r="BD2" s="161">
        <v>4.9294934000000001</v>
      </c>
      <c r="BE2" s="161">
        <v>0.34611395</v>
      </c>
      <c r="BF2" s="161">
        <v>1.8239775</v>
      </c>
      <c r="BG2" s="161">
        <v>1.3877448000000001E-2</v>
      </c>
      <c r="BH2" s="161">
        <v>4.2670180000000002E-2</v>
      </c>
      <c r="BI2" s="161">
        <v>3.1620349999999998E-2</v>
      </c>
      <c r="BJ2" s="161">
        <v>9.6764249999999996E-2</v>
      </c>
      <c r="BK2" s="161">
        <v>1.067496E-3</v>
      </c>
      <c r="BL2" s="161">
        <v>0.17421748000000001</v>
      </c>
      <c r="BM2" s="161">
        <v>1.1060961</v>
      </c>
      <c r="BN2" s="161">
        <v>0.19842951</v>
      </c>
      <c r="BO2" s="161">
        <v>13.920921999999999</v>
      </c>
      <c r="BP2" s="161">
        <v>1.9388932000000001</v>
      </c>
      <c r="BQ2" s="161">
        <v>4.2916249999999998</v>
      </c>
      <c r="BR2" s="161">
        <v>16.328057999999999</v>
      </c>
      <c r="BS2" s="161">
        <v>11.954654</v>
      </c>
      <c r="BT2" s="161">
        <v>1.6786737</v>
      </c>
      <c r="BU2" s="161">
        <v>1.9954329999999999E-2</v>
      </c>
      <c r="BV2" s="161">
        <v>2.8414169999999999E-2</v>
      </c>
      <c r="BW2" s="161">
        <v>0.13159673999999999</v>
      </c>
      <c r="BX2" s="161">
        <v>0.41043560000000001</v>
      </c>
      <c r="BY2" s="161">
        <v>8.9078260000000006E-2</v>
      </c>
      <c r="BZ2" s="161">
        <v>4.3812069999999998E-4</v>
      </c>
      <c r="CA2" s="161">
        <v>0.32609125999999999</v>
      </c>
      <c r="CB2" s="161">
        <v>1.2754087000000001E-2</v>
      </c>
      <c r="CC2" s="161">
        <v>0.141129</v>
      </c>
      <c r="CD2" s="161">
        <v>0.85148716000000002</v>
      </c>
      <c r="CE2" s="161">
        <v>2.7503435E-2</v>
      </c>
      <c r="CF2" s="161">
        <v>0.1056902</v>
      </c>
      <c r="CG2" s="161">
        <v>2.4750000000000001E-7</v>
      </c>
      <c r="CH2" s="161">
        <v>2.6072297000000001E-2</v>
      </c>
      <c r="CI2" s="161">
        <v>2.5329929999999999E-3</v>
      </c>
      <c r="CJ2" s="161">
        <v>1.5726503000000001</v>
      </c>
      <c r="CK2" s="161">
        <v>6.2346629999999997E-3</v>
      </c>
      <c r="CL2" s="161">
        <v>0.26739246</v>
      </c>
      <c r="CM2" s="161">
        <v>0.89474430000000005</v>
      </c>
      <c r="CN2" s="161">
        <v>1580.8901000000001</v>
      </c>
      <c r="CO2" s="161">
        <v>2713.7013999999999</v>
      </c>
      <c r="CP2" s="161">
        <v>1134.9998000000001</v>
      </c>
      <c r="CQ2" s="161">
        <v>541.20920000000001</v>
      </c>
      <c r="CR2" s="161">
        <v>254.22497999999999</v>
      </c>
      <c r="CS2" s="161">
        <v>452.74536000000001</v>
      </c>
      <c r="CT2" s="161">
        <v>1510.3912</v>
      </c>
      <c r="CU2" s="161">
        <v>822.68993999999998</v>
      </c>
      <c r="CV2" s="161">
        <v>1473.8086000000001</v>
      </c>
      <c r="CW2" s="161">
        <v>834.66669999999999</v>
      </c>
      <c r="CX2" s="161">
        <v>257.91073999999998</v>
      </c>
      <c r="CY2" s="161">
        <v>2163.1323000000002</v>
      </c>
      <c r="CZ2" s="161">
        <v>865.94140000000004</v>
      </c>
      <c r="DA2" s="161">
        <v>2041.0247999999999</v>
      </c>
      <c r="DB2" s="161">
        <v>2217.7476000000001</v>
      </c>
      <c r="DC2" s="161">
        <v>2680.3202999999999</v>
      </c>
      <c r="DD2" s="161">
        <v>4283.0879999999997</v>
      </c>
      <c r="DE2" s="161">
        <v>684.45960000000002</v>
      </c>
      <c r="DF2" s="161">
        <v>2906.2285000000002</v>
      </c>
      <c r="DG2" s="161">
        <v>1008.7371000000001</v>
      </c>
      <c r="DH2" s="161">
        <v>42.499813000000003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17.628588000000001</v>
      </c>
      <c r="B6">
        <f>BB2</f>
        <v>6.9057449999999996</v>
      </c>
      <c r="C6">
        <f>BC2</f>
        <v>5.7786359999999997</v>
      </c>
      <c r="D6">
        <f>BD2</f>
        <v>4.9294934000000001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24178</v>
      </c>
      <c r="C2" s="56">
        <f ca="1">YEAR(TODAY())-YEAR(B2)+IF(TODAY()&gt;=DATE(YEAR(TODAY()),MONTH(B2),DAY(B2)),0,-1)</f>
        <v>54</v>
      </c>
      <c r="E2" s="52">
        <v>162.4</v>
      </c>
      <c r="F2" s="53" t="s">
        <v>39</v>
      </c>
      <c r="G2" s="52">
        <v>58.1</v>
      </c>
      <c r="H2" s="51" t="s">
        <v>41</v>
      </c>
      <c r="I2" s="70">
        <f>ROUND(G3/E3^2,1)</f>
        <v>22</v>
      </c>
    </row>
    <row r="3" spans="1:9" x14ac:dyDescent="0.3">
      <c r="E3" s="51">
        <f>E2/100</f>
        <v>1.6240000000000001</v>
      </c>
      <c r="F3" s="51" t="s">
        <v>40</v>
      </c>
      <c r="G3" s="51">
        <f>G2</f>
        <v>58.1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추현용, ID : H1900130)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15:31:03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43881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54</v>
      </c>
      <c r="G12" s="135"/>
      <c r="H12" s="135"/>
      <c r="I12" s="135"/>
      <c r="K12" s="126">
        <f>'개인정보 및 신체계측 입력'!E2</f>
        <v>162.4</v>
      </c>
      <c r="L12" s="127"/>
      <c r="M12" s="120">
        <f>'개인정보 및 신체계측 입력'!G2</f>
        <v>58.1</v>
      </c>
      <c r="N12" s="121"/>
      <c r="O12" s="116" t="s">
        <v>271</v>
      </c>
      <c r="P12" s="110"/>
      <c r="Q12" s="113">
        <f>'개인정보 및 신체계측 입력'!I2</f>
        <v>22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추현용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82.262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6.1070000000000002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11.631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0.7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7.1</v>
      </c>
      <c r="L72" s="36" t="s">
        <v>53</v>
      </c>
      <c r="M72" s="36">
        <f>ROUND('DRIs DATA'!K8,1)</f>
        <v>1.9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24.14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66.03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78.400000000000006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67.260000000000005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42.35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118.66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75.38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2020-03-18T23:59:00Z</dcterms:modified>
</cp:coreProperties>
</file>