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D266BD94-89DF-4AE7-ABE5-6D04135E2121}" xr6:coauthVersionLast="45" xr6:coauthVersionMax="45" xr10:uidLastSave="{00000000-0000-0000-0000-000000000000}"/>
  <bookViews>
    <workbookView xWindow="-120" yWindow="-120" windowWidth="29040" windowHeight="15840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<sst xmlns="http://schemas.openxmlformats.org/spreadsheetml/2006/main" count="692" uniqueCount="283">
  <si>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</si>
  <si>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</si>
  <si>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</si>
  <si>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</si>
  <si>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</si>
  <si>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</si>
  <si>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</si>
  <si>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</si>
  <si>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</si>
  <si>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</si>
  <si>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</si>
  <si>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</si>
  <si>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</si>
  <si>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</si>
  <si>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</si>
  <si>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</si>
  <si>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</si>
  <si>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</si>
  <si>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</si>
  <si>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</si>
  <si>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</si>
  <si>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</si>
  <si>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</si>
  <si>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</si>
  <si>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</si>
  <si>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</si>
  <si>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</si>
  <si>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</si>
  <si>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</si>
  <si>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</si>
  <si>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</si>
  <si>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</si>
  <si>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</si>
  <si>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</si>
  <si>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</si>
  <si>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</si>
  <si>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</si>
  <si>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</si>
  <si>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</si>
  <si>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</si>
  <si>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</si>
  <si>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</si>
  <si>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</si>
  <si>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</si>
  <si>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</si>
  <si>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</si>
  <si>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</si>
  <si>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</si>
  <si>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</si>
  <si>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</si>
  <si>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</si>
  <si>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</si>
  <si>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</si>
  <si>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</si>
  <si>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</si>
  <si>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</si>
  <si>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</si>
  <si>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</si>
  <si>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</si>
  <si>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</si>
  <si>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</si>
  <si>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</si>
  <si>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</si>
  <si>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</si>
  <si>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</si>
  <si>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</si>
  <si>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</si>
  <si>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</si>
  <si>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</si>
  <si>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</si>
  <si>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</si>
  <si>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</si>
  <si>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</si>
  <si>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</si>
  <si>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</si>
  <si>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</si>
  <si>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</si>
  <si>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</si>
  <si>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</si>
  <si>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</si>
  <si>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</si>
  <si>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</si>
  <si>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</si>
  <si>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</si>
  <si>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</si>
  <si>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</si>
  <si>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</si>
  <si>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</si>
  <si>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</si>
  <si>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</si>
  <si>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</si>
  <si>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</si>
  <si>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</si>
  <si>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</si>
  <si>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</si>
  <si>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</si>
  <si>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</si>
  <si>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</si>
  <si>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</si>
  <si>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</si>
  <si>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</si>
  <si>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</si>
  <si>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</si>
  <si>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</si>
  <si>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</si>
  <si>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</si>
  <si>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</si>
  <si>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</si>
  <si>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</si>
  <si>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</si>
  <si>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</si>
  <si>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</si>
  <si>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</si>
  <si>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</si>
  <si>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</si>
  <si>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</si>
  <si>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</si>
  <si>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</si>
  <si>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</si>
  <si>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</si>
  <si>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</si>
  <si>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</si>
  <si>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</si>
  <si>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</si>
  <si>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</si>
  <si>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</si>
  <si>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</si>
  <si>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</si>
  <si>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</si>
  <si>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</si>
  <si>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</si>
  <si>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</si>
  <si>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</si>
  <si>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</si>
  <si>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</si>
  <si>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</si>
  <si>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</si>
  <si>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</si>
  <si>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</si>
  <si>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</si>
  <si>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</si>
  <si>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</si>
  <si>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</si>
  <si>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</si>
  <si>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</si>
  <si>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</si>
  <si>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</si>
  <si>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</si>
  <si>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</si>
  <si>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</si>
  <si>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</si>
  <si>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</si>
  <si>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</si>
  <si>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</si>
  <si>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</si>
  <si>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</si>
  <si>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</si>
  <si>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</si>
  <si>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</si>
  <si>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</si>
  <si>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</si>
  <si>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</si>
  <si>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</si>
  <si>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</si>
  <si>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</si>
  <si>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</si>
  <si>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</si>
  <si>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</si>
  <si>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</si>
  <si>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</si>
  <si>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</si>
  <si>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</si>
  <si>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</si>
  <si>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</si>
  <si>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</si>
  <si>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</si>
  <si>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</si>
  <si>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</si>
  <si>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</si>
  <si>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</si>
  <si>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</si>
  <si>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</si>
  <si>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</si>
  <si>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</si>
  <si>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</si>
  <si>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</si>
  <si>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</si>
  <si>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</si>
  <si>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</si>
  <si>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</si>
  <si>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</si>
  <si>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</si>
  <si>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</si>
  <si>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</si>
  <si>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</si>
  <si>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</si>
  <si>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</si>
  <si>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</si>
  <si>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</si>
  <si>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</si>
  <si>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</si>
  <si>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</si>
  <si>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</si>
  <si>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</si>
  <si>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</si>
  <si>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</si>
  <si>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</si>
  <si>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</si>
  <si>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</si>
  <si>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</si>
  <si>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</si>
  <si>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</si>
  <si>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</si>
  <si>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</si>
  <si>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</si>
  <si>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</si>
  <si>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</si>
  <si>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</si>
  <si>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</si>
  <si>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</si>
  <si>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</si>
  <si>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</si>
  <si>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</si>
  <si>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</si>
  <si>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</si>
  <si>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</si>
  <si>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</si>
  <si>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</si>
  <si>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</si>
  <si>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</si>
  <si>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</si>
  <si>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</si>
  <si>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</si>
  <si>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</si>
  <si>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</si>
  <si>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</si>
  <si>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</si>
  <si>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</si>
  <si>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</si>
  <si>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</si>
  <si>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</si>
  <si>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</si>
  <si>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</si>
  <si>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</si>
  <si>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</si>
  <si>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</si>
  <si>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</si>
  <si>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</si>
  <si>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</si>
  <si>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</si>
  <si>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</si>
  <si>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</si>
  <si>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</si>
  <si>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</si>
  <si>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</si>
  <si>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</si>
  <si>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</si>
  <si>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</si>
  <si>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</si>
  <si>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</si>
  <si>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</si>
  <si>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</si>
  <si>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</si>
  <si>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</si>
  <si>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</si>
  <si>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</si>
  <si>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</si>
  <si>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</si>
  <si>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</si>
  <si>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</si>
  <si>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</si>
  <si>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</si>
  <si>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</si>
  <si>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</si>
  <si>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</si>
  <si>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</si>
  <si>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</si>
  <si>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노경자, ID : H1900132)</t>
  </si>
  <si>
    <t>출력시각</t>
  </si>
  <si>
    <t>2020년 03월 18일 15:26:12</t>
  </si>
  <si>
    <t>H1900132</t>
  </si>
  <si>
    <t>노경자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</si>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</sst>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E-4586-84A4-510576E51DA2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43.098224999999999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E-4586-84A4-510576E51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5-4B66-B5D9-B731988015EA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2.8717659000000002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5-4B66-B5D9-B73198801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D-4E3A-A901-FCE96A344B5E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1.0043974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D-4E3A-A901-FCE96A344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3-458C-B5B8-D6EC7C15F1C5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822.50959999999998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3-458C-B5B8-D6EC7C15F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F-4849-8BC5-48270E3C0C8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2127.8440000000001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F-4849-8BC5-48270E3C0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B-4556-9503-BC1409BC7F79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241.32955999999999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B-4556-9503-BC1409BC7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C-4E9A-B9B8-69903BAC0E7C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65.303473999999994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C-4E9A-B9B8-69903BAC0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A-4F1A-99E5-803D12C0AD33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6.6726375000000004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A-4F1A-99E5-803D12C0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0-45BB-B6BB-3657741B98A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700.78290000000004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0-45BB-B6BB-3657741B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4-426E-BF5D-920D57454D43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5.2671219999999999E-3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4-426E-BF5D-920D57454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1-495E-8123-2859E2E71F48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2.1182234000000002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1-495E-8123-2859E2E7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2-4B43-BC0C-C4075762F14B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15.298138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2-4B43-BC0C-C4075762F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A-49E1-BAD0-AF870522B433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83.980255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2A-49E1-BAD0-AF870522B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9-4FEC-A258-ACD8346655DC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56.318644999999997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9-4FEC-A258-ACD83466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F-42EC-8F1D-01FB5F3528E0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5.6680000000000001</c:v>
                </c:pt>
                <c:pt idx="1">
                  <c:v>8.0299999999999994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F-42EC-8F1D-01FB5F35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55C2-475B-B631-709616F35D1F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55C2-475B-B631-709616F35D1F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55C2-475B-B631-709616F35D1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8.9892430000000001</c:v>
                </c:pt>
                <c:pt idx="1">
                  <c:v>7.6649932999999999</c:v>
                </c:pt>
                <c:pt idx="2">
                  <c:v>5.4145612999999999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C2-475B-B631-709616F35D1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A-4B44-83C5-73C0E7855BE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246.82195999999999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A-4B44-83C5-73C0E7855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7-47CF-8287-A28EFCE32D71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8.2711559999999995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7-47CF-8287-A28EFCE32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E-4843-8390-525995452D90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75.92</c:v>
                </c:pt>
                <c:pt idx="1">
                  <c:v>9.19</c:v>
                </c:pt>
                <c:pt idx="2">
                  <c:v>14.89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E-4843-8390-525995452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B-4F0D-944F-46748AD5C450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1291.3131000000001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B-4F0D-944F-46748AD5C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D-4D07-8605-1FC499EBC05D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56.283000000000001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D-4D07-8605-1FC499EB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6-4ADE-8A4C-46AC9A5A6E82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445.96152000000001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6-4ADE-8A4C-46AC9A5A6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8-4545-8856-19EC249B8374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3.1004082999999998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8-4545-8856-19EC249B8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3-42BE-AEF6-3B86E4AAC612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2631.0985999999998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3-42BE-AEF6-3B86E4AAC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1-4088-AE51-B46AB90CDC14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7.3979799999999996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1-4088-AE51-B46AB90CD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D-48A1-BB20-B734C737598C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1.0930731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D-48A1-BB20-B734C7375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4-4B23-9139-FA46AC59A9D3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116.02576999999999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4-4B23-9139-FA46AC59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3-4E82-8354-97BE7B3E1C8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0.95959090000000002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3-4E82-8354-97BE7B3E1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4-43FC-B22C-3DBE70EEE7BD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8.5337460000000007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4-43FC-B22C-3DBE70EEE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2-473A-8B0E-793FFD4B6F03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1.0930731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2-473A-8B0E-793FFD4B6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3-4F06-9BA3-DE2C85D4AD74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272.14913999999999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3-4F06-9BA3-DE2C85D4A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C-492B-A6DF-7F016DC5B00A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6.2206590000000004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C-492B-A6DF-7F016DC5B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노경자, ID : H1900132)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15:26:12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1291.3131000000001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43.098224999999999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15.298138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75.92</v>
      </c>
      <c r="G8" s="59">
        <f>'DRIs DATA 입력'!G8</f>
        <v>9.19</v>
      </c>
      <c r="H8" s="59">
        <f>'DRIs DATA 입력'!H8</f>
        <v>14.89</v>
      </c>
      <c r="I8" s="46"/>
      <c r="J8" s="59" t="s">
        <v>216</v>
      </c>
      <c r="K8" s="59">
        <f>'DRIs DATA 입력'!K8</f>
        <v>5.6680000000000001</v>
      </c>
      <c r="L8" s="59">
        <f>'DRIs DATA 입력'!L8</f>
        <v>8.0299999999999994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246.82195999999999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8.2711559999999995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3.1004082999999998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116.02576999999999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56.283000000000001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1.0627381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0.95959090000000002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8.5337460000000007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1.0930731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272.14913999999999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6.2206590000000004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2.8717659000000002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1.0043974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445.96152000000001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822.50959999999998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2631.0985999999998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2127.8440000000001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241.32955999999999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65.303473999999994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7.3979799999999996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6.6726375000000004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700.78290000000004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5.2671219999999999E-3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2.1182234000000002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83.980255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56.318644999999997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1800</v>
      </c>
      <c r="C6" s="159">
        <v>1291.3131000000001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40</v>
      </c>
      <c r="P6" s="159">
        <v>50</v>
      </c>
      <c r="Q6" s="159">
        <v>0</v>
      </c>
      <c r="R6" s="159">
        <v>0</v>
      </c>
      <c r="S6" s="159">
        <v>43.098224999999999</v>
      </c>
      <c r="T6" s="157"/>
      <c r="U6" s="159" t="s">
        <v>214</v>
      </c>
      <c r="V6" s="159">
        <v>0</v>
      </c>
      <c r="W6" s="159">
        <v>0</v>
      </c>
      <c r="X6" s="159">
        <v>20</v>
      </c>
      <c r="Y6" s="159">
        <v>0</v>
      </c>
      <c r="Z6" s="159">
        <v>15.298138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75.92</v>
      </c>
      <c r="G8" s="159">
        <v>9.19</v>
      </c>
      <c r="H8" s="159">
        <v>14.89</v>
      </c>
      <c r="I8" s="157"/>
      <c r="J8" s="159" t="s">
        <v>216</v>
      </c>
      <c r="K8" s="159">
        <v>5.6680000000000001</v>
      </c>
      <c r="L8" s="159">
        <v>8.0299999999999994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430</v>
      </c>
      <c r="C16" s="159">
        <v>600</v>
      </c>
      <c r="D16" s="159">
        <v>0</v>
      </c>
      <c r="E16" s="159">
        <v>3000</v>
      </c>
      <c r="F16" s="159">
        <v>246.82195999999999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8.2711559999999995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3.1004082999999998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116.02576999999999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56.283000000000001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1.0627381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0.95959090000000002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8.5337460000000007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1.0930731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272.14913999999999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6.2206590000000004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2.8717659000000002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1.0043974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580</v>
      </c>
      <c r="C36" s="159">
        <v>800</v>
      </c>
      <c r="D36" s="159">
        <v>0</v>
      </c>
      <c r="E36" s="159">
        <v>2000</v>
      </c>
      <c r="F36" s="159">
        <v>445.96152000000001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822.50959999999998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2631.0985999999998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2127.8440000000001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241.32955999999999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65.303473999999994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7.3979799999999996</v>
      </c>
      <c r="G46" s="157"/>
      <c r="H46" s="159" t="s">
        <v>24</v>
      </c>
      <c r="I46" s="159">
        <v>6</v>
      </c>
      <c r="J46" s="159">
        <v>7</v>
      </c>
      <c r="K46" s="159">
        <v>0</v>
      </c>
      <c r="L46" s="159">
        <v>35</v>
      </c>
      <c r="M46" s="159">
        <v>6.6726375000000004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700.78290000000004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5.2671219999999999E-3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2.1182234000000002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83.980255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56.318644999999997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280</v>
      </c>
      <c r="B2" s="161" t="s">
        <v>281</v>
      </c>
      <c r="C2" s="161" t="s">
        <v>282</v>
      </c>
      <c r="D2" s="161">
        <v>59</v>
      </c>
      <c r="E2" s="161">
        <v>1291.3131000000001</v>
      </c>
      <c r="F2" s="161">
        <v>219.74385000000001</v>
      </c>
      <c r="G2" s="161">
        <v>26.598286000000002</v>
      </c>
      <c r="H2" s="161">
        <v>14.126013</v>
      </c>
      <c r="I2" s="161">
        <v>12.472272</v>
      </c>
      <c r="J2" s="161">
        <v>43.098224999999999</v>
      </c>
      <c r="K2" s="161">
        <v>26.005146</v>
      </c>
      <c r="L2" s="161">
        <v>17.093078999999999</v>
      </c>
      <c r="M2" s="161">
        <v>15.298138</v>
      </c>
      <c r="N2" s="161">
        <v>1.5017965</v>
      </c>
      <c r="O2" s="161">
        <v>7.2519780000000003</v>
      </c>
      <c r="P2" s="161">
        <v>879.74800000000005</v>
      </c>
      <c r="Q2" s="161">
        <v>12.986281</v>
      </c>
      <c r="R2" s="161">
        <v>246.82195999999999</v>
      </c>
      <c r="S2" s="161">
        <v>82.106803999999997</v>
      </c>
      <c r="T2" s="161">
        <v>1976.5818999999999</v>
      </c>
      <c r="U2" s="161">
        <v>3.1004082999999998</v>
      </c>
      <c r="V2" s="161">
        <v>8.2711559999999995</v>
      </c>
      <c r="W2" s="161">
        <v>116.02576999999999</v>
      </c>
      <c r="X2" s="161">
        <v>56.283000000000001</v>
      </c>
      <c r="Y2" s="161">
        <v>1.0627381</v>
      </c>
      <c r="Z2" s="161">
        <v>0.95959090000000002</v>
      </c>
      <c r="AA2" s="161">
        <v>8.5337460000000007</v>
      </c>
      <c r="AB2" s="161">
        <v>1.0930731</v>
      </c>
      <c r="AC2" s="161">
        <v>272.14913999999999</v>
      </c>
      <c r="AD2" s="161">
        <v>6.2206590000000004</v>
      </c>
      <c r="AE2" s="161">
        <v>2.8717659000000002</v>
      </c>
      <c r="AF2" s="161">
        <v>1.0043974</v>
      </c>
      <c r="AG2" s="161">
        <v>445.96152000000001</v>
      </c>
      <c r="AH2" s="161">
        <v>189.86516</v>
      </c>
      <c r="AI2" s="161">
        <v>256.09634</v>
      </c>
      <c r="AJ2" s="161">
        <v>822.50959999999998</v>
      </c>
      <c r="AK2" s="161">
        <v>2631.0985999999998</v>
      </c>
      <c r="AL2" s="161">
        <v>241.32955999999999</v>
      </c>
      <c r="AM2" s="161">
        <v>2127.8440000000001</v>
      </c>
      <c r="AN2" s="161">
        <v>65.303473999999994</v>
      </c>
      <c r="AO2" s="161">
        <v>7.3979799999999996</v>
      </c>
      <c r="AP2" s="161">
        <v>5.9704075000000003</v>
      </c>
      <c r="AQ2" s="161">
        <v>1.4275726</v>
      </c>
      <c r="AR2" s="161">
        <v>6.6726375000000004</v>
      </c>
      <c r="AS2" s="161">
        <v>700.78290000000004</v>
      </c>
      <c r="AT2" s="161">
        <v>5.2671219999999999E-3</v>
      </c>
      <c r="AU2" s="161">
        <v>2.1182234000000002</v>
      </c>
      <c r="AV2" s="161">
        <v>83.980255</v>
      </c>
      <c r="AW2" s="161">
        <v>56.318644999999997</v>
      </c>
      <c r="AX2" s="161">
        <v>4.3742406999999997E-2</v>
      </c>
      <c r="AY2" s="161">
        <v>0.42687335999999998</v>
      </c>
      <c r="AZ2" s="161">
        <v>99.584525999999997</v>
      </c>
      <c r="BA2" s="161">
        <v>22.073566</v>
      </c>
      <c r="BB2" s="161">
        <v>8.9892430000000001</v>
      </c>
      <c r="BC2" s="161">
        <v>7.6649932999999999</v>
      </c>
      <c r="BD2" s="161">
        <v>5.4145612999999999</v>
      </c>
      <c r="BE2" s="161">
        <v>0.32770932000000003</v>
      </c>
      <c r="BF2" s="161">
        <v>1.4949682</v>
      </c>
      <c r="BG2" s="161">
        <v>4.5795576000000001E-4</v>
      </c>
      <c r="BH2" s="161">
        <v>5.1662087000000002E-2</v>
      </c>
      <c r="BI2" s="161">
        <v>3.9079808000000001E-2</v>
      </c>
      <c r="BJ2" s="161">
        <v>0.12070647</v>
      </c>
      <c r="BK2" s="161">
        <v>3.5227366999999997E-5</v>
      </c>
      <c r="BL2" s="161">
        <v>0.29708709999999999</v>
      </c>
      <c r="BM2" s="161">
        <v>2.4654408000000001</v>
      </c>
      <c r="BN2" s="161">
        <v>0.66060704000000003</v>
      </c>
      <c r="BO2" s="161">
        <v>30.664304999999999</v>
      </c>
      <c r="BP2" s="161">
        <v>5.7593810000000003</v>
      </c>
      <c r="BQ2" s="161">
        <v>9.9430700000000005</v>
      </c>
      <c r="BR2" s="161">
        <v>33.356369999999998</v>
      </c>
      <c r="BS2" s="161">
        <v>11.165267</v>
      </c>
      <c r="BT2" s="161">
        <v>6.9403309999999996</v>
      </c>
      <c r="BU2" s="161">
        <v>2.7092155E-2</v>
      </c>
      <c r="BV2" s="161">
        <v>1.9106839E-2</v>
      </c>
      <c r="BW2" s="161">
        <v>0.45838912999999998</v>
      </c>
      <c r="BX2" s="161">
        <v>0.62776299999999996</v>
      </c>
      <c r="BY2" s="161">
        <v>6.5840960000000004E-2</v>
      </c>
      <c r="BZ2" s="161">
        <v>6.0506109999999998E-4</v>
      </c>
      <c r="CA2" s="161">
        <v>0.23375090000000001</v>
      </c>
      <c r="CB2" s="161">
        <v>1.0867465999999999E-2</v>
      </c>
      <c r="CC2" s="161">
        <v>5.4277590000000001E-2</v>
      </c>
      <c r="CD2" s="161">
        <v>0.53144424999999995</v>
      </c>
      <c r="CE2" s="161">
        <v>3.2796446E-2</v>
      </c>
      <c r="CF2" s="161">
        <v>0.12484029000000001</v>
      </c>
      <c r="CG2" s="161">
        <v>4.9500000000000003E-7</v>
      </c>
      <c r="CH2" s="161">
        <v>1.2646766E-2</v>
      </c>
      <c r="CI2" s="161">
        <v>2.5329929999999999E-3</v>
      </c>
      <c r="CJ2" s="161">
        <v>1.1498678</v>
      </c>
      <c r="CK2" s="161">
        <v>3.8493369E-3</v>
      </c>
      <c r="CL2" s="161">
        <v>0.27166066</v>
      </c>
      <c r="CM2" s="161">
        <v>1.9177420000000001</v>
      </c>
      <c r="CN2" s="161">
        <v>1270.751</v>
      </c>
      <c r="CO2" s="161">
        <v>2229.3485999999998</v>
      </c>
      <c r="CP2" s="161">
        <v>976.61929999999995</v>
      </c>
      <c r="CQ2" s="161">
        <v>497.37164000000001</v>
      </c>
      <c r="CR2" s="161">
        <v>195.75269</v>
      </c>
      <c r="CS2" s="161">
        <v>398.98520000000002</v>
      </c>
      <c r="CT2" s="161">
        <v>1207.9477999999999</v>
      </c>
      <c r="CU2" s="161">
        <v>725.67740000000003</v>
      </c>
      <c r="CV2" s="161">
        <v>1267.7829999999999</v>
      </c>
      <c r="CW2" s="161">
        <v>740.06273999999996</v>
      </c>
      <c r="CX2" s="161">
        <v>233.71709000000001</v>
      </c>
      <c r="CY2" s="161">
        <v>1711.4204999999999</v>
      </c>
      <c r="CZ2" s="161">
        <v>842.90246999999999</v>
      </c>
      <c r="DA2" s="161">
        <v>1531.7452000000001</v>
      </c>
      <c r="DB2" s="161">
        <v>1713.2797</v>
      </c>
      <c r="DC2" s="161">
        <v>2196.4499999999998</v>
      </c>
      <c r="DD2" s="161">
        <v>3645.9369999999999</v>
      </c>
      <c r="DE2" s="161">
        <v>561.4117</v>
      </c>
      <c r="DF2" s="161">
        <v>2385.8904000000002</v>
      </c>
      <c r="DG2" s="161">
        <v>849.96259999999995</v>
      </c>
      <c r="DH2" s="161">
        <v>23.711441000000001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22.073566</v>
      </c>
      <c r="B6">
        <f>BB2</f>
        <v>8.9892430000000001</v>
      </c>
      <c r="C6">
        <f>BC2</f>
        <v>7.6649932999999999</v>
      </c>
      <c r="D6">
        <f>BD2</f>
        <v>5.4145612999999999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22226</v>
      </c>
      <c r="C2" s="56">
        <f ca="1">YEAR(TODAY())-YEAR(B2)+IF(TODAY()&gt;=DATE(YEAR(TODAY()),MONTH(B2),DAY(B2)),0,-1)</f>
        <v>59</v>
      </c>
      <c r="E2" s="52">
        <v>162.1</v>
      </c>
      <c r="F2" s="53" t="s">
        <v>39</v>
      </c>
      <c r="G2" s="52">
        <v>65.5</v>
      </c>
      <c r="H2" s="51" t="s">
        <v>41</v>
      </c>
      <c r="I2" s="70">
        <f>ROUND(G3/E3^2,1)</f>
        <v>24.9</v>
      </c>
    </row>
    <row r="3" spans="1:9" x14ac:dyDescent="0.3">
      <c r="E3" s="51">
        <f>E2/100</f>
        <v>1.621</v>
      </c>
      <c r="F3" s="51" t="s">
        <v>40</v>
      </c>
      <c r="G3" s="51">
        <f>G2</f>
        <v>65.5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43887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노경자, ID : H1900132)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15:26:12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43887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59</v>
      </c>
      <c r="G12" s="135"/>
      <c r="H12" s="135"/>
      <c r="I12" s="135"/>
      <c r="K12" s="126">
        <f>'개인정보 및 신체계측 입력'!E2</f>
        <v>162.1</v>
      </c>
      <c r="L12" s="127"/>
      <c r="M12" s="120">
        <f>'개인정보 및 신체계측 입력'!G2</f>
        <v>65.5</v>
      </c>
      <c r="N12" s="121"/>
      <c r="O12" s="116" t="s">
        <v>271</v>
      </c>
      <c r="P12" s="110"/>
      <c r="Q12" s="113">
        <f>'개인정보 및 신체계측 입력'!I2</f>
        <v>24.9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노경자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75.92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9.19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14.89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0.6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8</v>
      </c>
      <c r="L72" s="36" t="s">
        <v>53</v>
      </c>
      <c r="M72" s="36">
        <f>ROUND('DRIs DATA'!K8,1)</f>
        <v>5.7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32.909999999999997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68.930000000000007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56.28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72.87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55.75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175.41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73.98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2020-03-19T00:01:05Z</dcterms:modified>
</cp:coreProperties>
</file>