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484C5D44-999E-47CA-A31E-116AC1B5EF35}" xr6:coauthVersionLast="45" xr6:coauthVersionMax="45" xr10:uidLastSave="{00000000-0000-0000-0000-000000000000}"/>
  <bookViews>
    <workbookView xWindow="3105" yWindow="129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<sst xmlns="http://schemas.openxmlformats.org/spreadsheetml/2006/main" count="692" uniqueCount="283">
  <si>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</si>
  <si>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</si>
  <si>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</si>
  <si>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</si>
  <si>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</si>
  <si>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</si>
  <si>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</si>
  <si>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</si>
  <si>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</si>
  <si>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</si>
  <si>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</si>
  <si>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</si>
  <si>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</si>
  <si>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</si>
  <si>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</si>
  <si>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</si>
  <si>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</si>
  <si>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</si>
  <si>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</si>
  <si>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</si>
  <si>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</si>
  <si>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</si>
  <si>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</si>
  <si>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</si>
  <si>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</si>
  <si>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</si>
  <si>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</si>
  <si>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</si>
  <si>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</si>
  <si>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</si>
  <si>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</si>
  <si>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</si>
  <si>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</si>
  <si>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</si>
  <si>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</si>
  <si>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</si>
  <si>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</si>
  <si>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</si>
  <si>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</si>
  <si>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</si>
  <si>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</si>
  <si>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</si>
  <si>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</si>
  <si>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</si>
  <si>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</si>
  <si>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</si>
  <si>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</si>
  <si>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</si>
  <si>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</si>
  <si>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</si>
  <si>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</si>
  <si>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</si>
  <si>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</si>
  <si>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</si>
  <si>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</si>
  <si>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</si>
  <si>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</si>
  <si>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</si>
  <si>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</si>
  <si>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</si>
  <si>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</si>
  <si>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</si>
  <si>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</si>
  <si>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</si>
  <si>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</si>
  <si>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</si>
  <si>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</si>
  <si>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</si>
  <si>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</si>
  <si>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</si>
  <si>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</si>
  <si>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</si>
  <si>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</si>
  <si>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</si>
  <si>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</si>
  <si>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</si>
  <si>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</si>
  <si>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</si>
  <si>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</si>
  <si>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</si>
  <si>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</si>
  <si>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</si>
  <si>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</si>
  <si>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</si>
  <si>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</si>
  <si>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</si>
  <si>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</si>
  <si>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</si>
  <si>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</si>
  <si>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</si>
  <si>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</si>
  <si>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</si>
  <si>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</si>
  <si>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</si>
  <si>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</si>
  <si>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</si>
  <si>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</si>
  <si>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</si>
  <si>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</si>
  <si>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</si>
  <si>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</si>
  <si>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</si>
  <si>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</si>
  <si>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</si>
  <si>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</si>
  <si>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</si>
  <si>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</si>
  <si>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</si>
  <si>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</si>
  <si>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</si>
  <si>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</si>
  <si>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</si>
  <si>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</si>
  <si>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</si>
  <si>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</si>
  <si>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</si>
  <si>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</si>
  <si>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</si>
  <si>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</si>
  <si>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</si>
  <si>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</si>
  <si>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</si>
  <si>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</si>
  <si>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</si>
  <si>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</si>
  <si>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</si>
  <si>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</si>
  <si>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</si>
  <si>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</si>
  <si>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</si>
  <si>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</si>
  <si>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</si>
  <si>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</si>
  <si>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</si>
  <si>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</si>
  <si>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</si>
  <si>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</si>
  <si>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</si>
  <si>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</si>
  <si>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</si>
  <si>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</si>
  <si>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</si>
  <si>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</si>
  <si>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</si>
  <si>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</si>
  <si>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</si>
  <si>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</si>
  <si>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</si>
  <si>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</si>
  <si>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</si>
  <si>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</si>
  <si>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</si>
  <si>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</si>
  <si>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</si>
  <si>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</si>
  <si>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</si>
  <si>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</si>
  <si>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</si>
  <si>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</si>
  <si>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</si>
  <si>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</si>
  <si>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</si>
  <si>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</si>
  <si>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</si>
  <si>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</si>
  <si>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</si>
  <si>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</si>
  <si>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</si>
  <si>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</si>
  <si>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</si>
  <si>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</si>
  <si>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</si>
  <si>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</si>
  <si>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</si>
  <si>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</si>
  <si>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</si>
  <si>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</si>
  <si>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</si>
  <si>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</si>
  <si>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</si>
  <si>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</si>
  <si>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</si>
  <si>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</si>
  <si>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</si>
  <si>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</si>
  <si>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</si>
  <si>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</si>
  <si>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</si>
  <si>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</si>
  <si>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</si>
  <si>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</si>
  <si>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</si>
  <si>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</si>
  <si>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</si>
  <si>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</si>
  <si>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</si>
  <si>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</si>
  <si>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</si>
  <si>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</si>
  <si>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</si>
  <si>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</si>
  <si>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</si>
  <si>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</si>
  <si>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</si>
  <si>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</si>
  <si>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</si>
  <si>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</si>
  <si>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</si>
  <si>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</si>
  <si>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</si>
  <si>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</si>
  <si>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</si>
  <si>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</si>
  <si>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</si>
  <si>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</si>
  <si>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</si>
  <si>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</si>
  <si>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</si>
  <si>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</si>
  <si>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</si>
  <si>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</si>
  <si>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</si>
  <si>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</si>
  <si>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</si>
  <si>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</si>
  <si>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</si>
  <si>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</si>
  <si>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</si>
  <si>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</si>
  <si>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</si>
  <si>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</si>
  <si>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</si>
  <si>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</si>
  <si>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</si>
  <si>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</si>
  <si>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</si>
  <si>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</si>
  <si>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</si>
  <si>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</si>
  <si>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</si>
  <si>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</si>
  <si>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</si>
  <si>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</si>
  <si>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</si>
  <si>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</si>
  <si>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</si>
  <si>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</si>
  <si>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</si>
  <si>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</si>
  <si>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</si>
  <si>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</si>
  <si>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</si>
  <si>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</si>
  <si>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</si>
  <si>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</si>
  <si>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</si>
  <si>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</si>
  <si>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</si>
  <si>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</si>
  <si>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</si>
  <si>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</si>
  <si>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</si>
  <si>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</si>
  <si>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</si>
  <si>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</si>
  <si>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</si>
  <si>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</si>
  <si>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</si>
  <si>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</si>
  <si>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</si>
  <si>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</si>
  <si>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</si>
  <si>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</si>
  <si>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</si>
  <si>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</si>
  <si>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</si>
  <si>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</si>
  <si>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</si>
  <si>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이원경, ID : H1900135)</t>
  </si>
  <si>
    <t>출력시각</t>
  </si>
  <si>
    <t>2020년 03월 18일 15:23:38</t>
  </si>
  <si>
    <t>H1900135</t>
  </si>
  <si>
    <t>이원경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</si>
</sst>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13F-8409-C5676F41DC70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95.574134999999998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0-413F-8409-C5676F41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4542-92E0-2B22E89DD9A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4.0252100000000004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4542-92E0-2B22E89D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315-A7F1-FF296D3B0E67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6.8140090000000004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315-A7F1-FF296D3B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4EF0-AAD8-4B5DA0C0ECD5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1709.5956000000001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A-4EF0-AAD8-4B5DA0C0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5-420D-A461-93C733779165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3922.4967999999999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5-420D-A461-93C73377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F-4835-93A8-359CD7477655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316.59732000000002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F-4835-93A8-359CD747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4084-BDD6-C81D25A1E62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190.28158999999999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4084-BDD6-C81D25A1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F50-8C29-C73AADBD198A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14.417275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F50-8C29-C73AADBD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172-B464-400F3F537B1C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971.75689999999997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172-B464-400F3F53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5-4D6F-BC7F-2ECABC89178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1.2780786000000001E-2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5-4D6F-BC7F-2ECABC8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24D-827A-8C2BB64143F1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5.4324529999999998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5-424D-827A-8C2BB641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A-454F-A1CE-920EBB7243AC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30.209948000000001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A-454F-A1CE-920EBB72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06D-A94E-D0A04F962FC9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102.66713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9-406D-A94E-D0A04F96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0-4775-A858-9001F9458A9F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122.09568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0-4775-A858-9001F945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C-42F9-A4FA-4A87332003D7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3.8450000000000002</c:v>
                </c:pt>
                <c:pt idx="1">
                  <c:v>16.266999999999999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C-42F9-A4FA-4A873320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BE3E-4C21-8AFC-8C756CB6461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E3E-4C21-8AFC-8C756CB64612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BE3E-4C21-8AFC-8C756CB6461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15.106163</c:v>
                </c:pt>
                <c:pt idx="1">
                  <c:v>16.703196999999999</c:v>
                </c:pt>
                <c:pt idx="2">
                  <c:v>14.80254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3E-4C21-8AFC-8C756CB6461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710-988B-3778586F634E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531.60486000000003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0-4710-988B-3778586F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5-456A-B54F-632548C1BBB4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23.406883000000001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5-456A-B54F-632548C1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C-423F-BD21-E400ADB7064D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75.834999999999994</c:v>
                </c:pt>
                <c:pt idx="1">
                  <c:v>9.7609999999999992</c:v>
                </c:pt>
                <c:pt idx="2">
                  <c:v>14.404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C-423F-BD21-E400ADB7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6-4CF5-B042-1DBFBA398789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2991.2961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6-4CF5-B042-1DBFBA39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E-449E-90E6-DCB1D20BE8A9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173.34336999999999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E-449E-90E6-DCB1D20B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3-4A52-8881-54AA1982EA53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773.34649999999999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3-4A52-8881-54AA1982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973-9137-DEFB3E3361EB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4.6761509999999999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3-4973-9137-DEFB3E33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8-4D41-B266-49E1009B6CA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6257.4032999999999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8-4D41-B266-49E1009B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8-4260-A14C-84099BD85D7B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18.675262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8-4260-A14C-84099BD8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5-4E57-B681-6C2B290852E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2.1211085000000001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E57-B681-6C2B2908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E-48CB-9DB0-3DC0C6C4E3E0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244.33108999999999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E-48CB-9DB0-3DC0C6C4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7-4A8F-9414-C77934AEA7FE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1.9673772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7-4A8F-9414-C77934AE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A-43A9-A375-2B01BEFBE645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19.021872999999999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A-43A9-A375-2B01BEFB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C-4364-88AA-4B13C61E52A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2.1211085000000001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C-4364-88AA-4B13C61E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5-4D41-9350-CB32AE281A64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656.80133000000001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5-4D41-9350-CB32AE28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B-4E25-9D49-36BD44008E7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14.767218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B-4E25-9D49-36BD4400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이원경, ID : H1900135)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15:23:38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2991.2961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95.574134999999998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30.209948000000001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75.834999999999994</v>
      </c>
      <c r="G8" s="59">
        <f>'DRIs DATA 입력'!G8</f>
        <v>9.7609999999999992</v>
      </c>
      <c r="H8" s="59">
        <f>'DRIs DATA 입력'!H8</f>
        <v>14.404</v>
      </c>
      <c r="I8" s="46"/>
      <c r="J8" s="59" t="s">
        <v>216</v>
      </c>
      <c r="K8" s="59">
        <f>'DRIs DATA 입력'!K8</f>
        <v>3.8450000000000002</v>
      </c>
      <c r="L8" s="59">
        <f>'DRIs DATA 입력'!L8</f>
        <v>16.266999999999999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531.60486000000003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23.406883000000001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4.6761509999999999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244.33108999999999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173.34336999999999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2.4884662999999998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1.9673772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19.021872999999999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2.1211085000000001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656.80133000000001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14.767218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4.0252100000000004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6.8140090000000004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773.34649999999999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1709.5956000000001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6257.4032999999999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3922.4967999999999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316.59732000000002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190.28158999999999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18.675262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14.417275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971.75689999999997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1.2780786000000001E-2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5.4324529999999998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102.66713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122.09568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2991.2961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95.574134999999998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30.209948000000001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75.834999999999994</v>
      </c>
      <c r="G8" s="159">
        <v>9.7609999999999992</v>
      </c>
      <c r="H8" s="159">
        <v>14.404</v>
      </c>
      <c r="I8" s="157"/>
      <c r="J8" s="159" t="s">
        <v>216</v>
      </c>
      <c r="K8" s="159">
        <v>3.8450000000000002</v>
      </c>
      <c r="L8" s="159">
        <v>16.266999999999999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531.60486000000003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23.406883000000001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4.6761509999999999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244.33108999999999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173.34336999999999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2.4884662999999998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1.9673772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19.021872999999999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2.1211085000000001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656.80133000000001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14.767218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4.0252100000000004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6.8140090000000004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773.34649999999999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1709.5956000000001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6257.4032999999999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3922.4967999999999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316.59732000000002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190.28158999999999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18.675262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14.417275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971.75689999999997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1.2780786000000001E-2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5.4324529999999998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102.66713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122.09568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59</v>
      </c>
      <c r="E2" s="161">
        <v>2991.2961</v>
      </c>
      <c r="F2" s="161">
        <v>503.20386000000002</v>
      </c>
      <c r="G2" s="161">
        <v>64.768550000000005</v>
      </c>
      <c r="H2" s="161">
        <v>38.573059999999998</v>
      </c>
      <c r="I2" s="161">
        <v>26.195488000000001</v>
      </c>
      <c r="J2" s="161">
        <v>95.574134999999998</v>
      </c>
      <c r="K2" s="161">
        <v>53.938805000000002</v>
      </c>
      <c r="L2" s="161">
        <v>41.635334</v>
      </c>
      <c r="M2" s="161">
        <v>30.209948000000001</v>
      </c>
      <c r="N2" s="161">
        <v>3.7993226</v>
      </c>
      <c r="O2" s="161">
        <v>15.645356</v>
      </c>
      <c r="P2" s="161">
        <v>1171.8200999999999</v>
      </c>
      <c r="Q2" s="161">
        <v>29.79091</v>
      </c>
      <c r="R2" s="161">
        <v>531.60486000000003</v>
      </c>
      <c r="S2" s="161">
        <v>160.23128</v>
      </c>
      <c r="T2" s="161">
        <v>4456.4840000000004</v>
      </c>
      <c r="U2" s="161">
        <v>4.6761509999999999</v>
      </c>
      <c r="V2" s="161">
        <v>23.406883000000001</v>
      </c>
      <c r="W2" s="161">
        <v>244.33108999999999</v>
      </c>
      <c r="X2" s="161">
        <v>173.34336999999999</v>
      </c>
      <c r="Y2" s="161">
        <v>2.4884662999999998</v>
      </c>
      <c r="Z2" s="161">
        <v>1.9673772</v>
      </c>
      <c r="AA2" s="161">
        <v>19.021872999999999</v>
      </c>
      <c r="AB2" s="161">
        <v>2.1211085000000001</v>
      </c>
      <c r="AC2" s="161">
        <v>656.80133000000001</v>
      </c>
      <c r="AD2" s="161">
        <v>14.767218</v>
      </c>
      <c r="AE2" s="161">
        <v>4.0252100000000004</v>
      </c>
      <c r="AF2" s="161">
        <v>6.8140090000000004</v>
      </c>
      <c r="AG2" s="161">
        <v>773.34649999999999</v>
      </c>
      <c r="AH2" s="161">
        <v>299.44420000000002</v>
      </c>
      <c r="AI2" s="161">
        <v>473.90224999999998</v>
      </c>
      <c r="AJ2" s="161">
        <v>1709.5956000000001</v>
      </c>
      <c r="AK2" s="161">
        <v>6257.4032999999999</v>
      </c>
      <c r="AL2" s="161">
        <v>316.59732000000002</v>
      </c>
      <c r="AM2" s="161">
        <v>3922.4967999999999</v>
      </c>
      <c r="AN2" s="161">
        <v>190.28158999999999</v>
      </c>
      <c r="AO2" s="161">
        <v>18.675262</v>
      </c>
      <c r="AP2" s="161">
        <v>13.110706</v>
      </c>
      <c r="AQ2" s="161">
        <v>5.5645566000000004</v>
      </c>
      <c r="AR2" s="161">
        <v>14.417275</v>
      </c>
      <c r="AS2" s="161">
        <v>971.75689999999997</v>
      </c>
      <c r="AT2" s="161">
        <v>1.2780786000000001E-2</v>
      </c>
      <c r="AU2" s="161">
        <v>5.4324529999999998</v>
      </c>
      <c r="AV2" s="161">
        <v>102.66713</v>
      </c>
      <c r="AW2" s="161">
        <v>122.09568</v>
      </c>
      <c r="AX2" s="161">
        <v>0.11048453</v>
      </c>
      <c r="AY2" s="161">
        <v>1.3018054999999999</v>
      </c>
      <c r="AZ2" s="161">
        <v>380.10910000000001</v>
      </c>
      <c r="BA2" s="161">
        <v>46.643619999999999</v>
      </c>
      <c r="BB2" s="161">
        <v>15.106163</v>
      </c>
      <c r="BC2" s="161">
        <v>16.703196999999999</v>
      </c>
      <c r="BD2" s="161">
        <v>14.80254</v>
      </c>
      <c r="BE2" s="161">
        <v>0.71238000000000001</v>
      </c>
      <c r="BF2" s="161">
        <v>2.7404696999999998</v>
      </c>
      <c r="BG2" s="161">
        <v>1.3877448000000001E-2</v>
      </c>
      <c r="BH2" s="161">
        <v>6.8190180000000003E-2</v>
      </c>
      <c r="BI2" s="161">
        <v>5.0754630000000002E-2</v>
      </c>
      <c r="BJ2" s="161">
        <v>0.16092326000000001</v>
      </c>
      <c r="BK2" s="161">
        <v>1.067496E-3</v>
      </c>
      <c r="BL2" s="161">
        <v>0.38407046</v>
      </c>
      <c r="BM2" s="161">
        <v>3.3788178000000002</v>
      </c>
      <c r="BN2" s="161">
        <v>0.96536279999999997</v>
      </c>
      <c r="BO2" s="161">
        <v>61.471992</v>
      </c>
      <c r="BP2" s="161">
        <v>7.9638869999999997</v>
      </c>
      <c r="BQ2" s="161">
        <v>16.793586999999999</v>
      </c>
      <c r="BR2" s="161">
        <v>67.213300000000004</v>
      </c>
      <c r="BS2" s="161">
        <v>52.708775000000003</v>
      </c>
      <c r="BT2" s="161">
        <v>9.9608740000000004</v>
      </c>
      <c r="BU2" s="161">
        <v>0.52096770000000003</v>
      </c>
      <c r="BV2" s="161">
        <v>3.8659899999999997E-2</v>
      </c>
      <c r="BW2" s="161">
        <v>0.64726289999999997</v>
      </c>
      <c r="BX2" s="161">
        <v>1.3582373000000001</v>
      </c>
      <c r="BY2" s="161">
        <v>0.14586801999999999</v>
      </c>
      <c r="BZ2" s="161">
        <v>1.0130631000000001E-3</v>
      </c>
      <c r="CA2" s="161">
        <v>1.0887629999999999</v>
      </c>
      <c r="CB2" s="161">
        <v>1.0680123E-2</v>
      </c>
      <c r="CC2" s="161">
        <v>0.12169936000000001</v>
      </c>
      <c r="CD2" s="161">
        <v>1.2237575999999999</v>
      </c>
      <c r="CE2" s="161">
        <v>7.0071990000000001E-2</v>
      </c>
      <c r="CF2" s="161">
        <v>0.29473709999999997</v>
      </c>
      <c r="CG2" s="161">
        <v>1.2449999E-6</v>
      </c>
      <c r="CH2" s="161">
        <v>2.4112175999999999E-2</v>
      </c>
      <c r="CI2" s="161">
        <v>1.8726399999999999E-6</v>
      </c>
      <c r="CJ2" s="161">
        <v>2.7457235</v>
      </c>
      <c r="CK2" s="161">
        <v>7.9229629999999999E-3</v>
      </c>
      <c r="CL2" s="161">
        <v>4.2617139999999996</v>
      </c>
      <c r="CM2" s="161">
        <v>2.7197043999999999</v>
      </c>
      <c r="CN2" s="161">
        <v>2910.7820000000002</v>
      </c>
      <c r="CO2" s="161">
        <v>5049.0902999999998</v>
      </c>
      <c r="CP2" s="161">
        <v>2350.1714000000002</v>
      </c>
      <c r="CQ2" s="161">
        <v>1134.8494000000001</v>
      </c>
      <c r="CR2" s="161">
        <v>539.12334999999996</v>
      </c>
      <c r="CS2" s="161">
        <v>706.70090000000005</v>
      </c>
      <c r="CT2" s="161">
        <v>2875.2489999999998</v>
      </c>
      <c r="CU2" s="161">
        <v>1687.8639000000001</v>
      </c>
      <c r="CV2" s="161">
        <v>2381.0308</v>
      </c>
      <c r="CW2" s="161">
        <v>1720.4113</v>
      </c>
      <c r="CX2" s="161">
        <v>548.69839999999999</v>
      </c>
      <c r="CY2" s="161">
        <v>3899.0654</v>
      </c>
      <c r="CZ2" s="161">
        <v>1755.7861</v>
      </c>
      <c r="DA2" s="161">
        <v>3703.4965999999999</v>
      </c>
      <c r="DB2" s="161">
        <v>3906.4209999999998</v>
      </c>
      <c r="DC2" s="161">
        <v>4816.6459999999997</v>
      </c>
      <c r="DD2" s="161">
        <v>9659.6820000000007</v>
      </c>
      <c r="DE2" s="161">
        <v>1434.5997</v>
      </c>
      <c r="DF2" s="161">
        <v>5972.7426999999998</v>
      </c>
      <c r="DG2" s="161">
        <v>2025.2647999999999</v>
      </c>
      <c r="DH2" s="161">
        <v>157.61197000000001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46.643619999999999</v>
      </c>
      <c r="B6">
        <f>BB2</f>
        <v>15.106163</v>
      </c>
      <c r="C6">
        <f>BC2</f>
        <v>16.703196999999999</v>
      </c>
      <c r="D6">
        <f>BD2</f>
        <v>14.80254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22224</v>
      </c>
      <c r="C2" s="56">
        <f ca="1">YEAR(TODAY())-YEAR(B2)+IF(TODAY()&gt;=DATE(YEAR(TODAY()),MONTH(B2),DAY(B2)),0,-1)</f>
        <v>59</v>
      </c>
      <c r="E2" s="52">
        <v>176</v>
      </c>
      <c r="F2" s="53" t="s">
        <v>39</v>
      </c>
      <c r="G2" s="52">
        <v>76</v>
      </c>
      <c r="H2" s="51" t="s">
        <v>41</v>
      </c>
      <c r="I2" s="70">
        <f>ROUND(G3/E3^2,1)</f>
        <v>24.5</v>
      </c>
    </row>
    <row r="3" spans="1:9" x14ac:dyDescent="0.3">
      <c r="E3" s="51">
        <f>E2/100</f>
        <v>1.76</v>
      </c>
      <c r="F3" s="51" t="s">
        <v>40</v>
      </c>
      <c r="G3" s="51">
        <f>G2</f>
        <v>76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이원경, ID : H1900135)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15:23:38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59</v>
      </c>
      <c r="G12" s="135"/>
      <c r="H12" s="135"/>
      <c r="I12" s="135"/>
      <c r="K12" s="126">
        <f>'개인정보 및 신체계측 입력'!E2</f>
        <v>176</v>
      </c>
      <c r="L12" s="127"/>
      <c r="M12" s="120">
        <f>'개인정보 및 신체계측 입력'!G2</f>
        <v>76</v>
      </c>
      <c r="N12" s="121"/>
      <c r="O12" s="116" t="s">
        <v>271</v>
      </c>
      <c r="P12" s="110"/>
      <c r="Q12" s="113">
        <f>'개인정보 및 신체계측 입력'!I2</f>
        <v>24.5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이원경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75.834999999999994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9.7609999999999992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14.404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16.3</v>
      </c>
      <c r="L72" s="36" t="s">
        <v>53</v>
      </c>
      <c r="M72" s="36">
        <f>ROUND('DRIs DATA'!K8,1)</f>
        <v>3.8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70.88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195.06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173.34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141.41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96.67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417.16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186.75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2020-03-19T00:06:34Z</dcterms:modified>
</cp:coreProperties>
</file>