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C273C404-01D6-41AB-94DA-8180DF706F1E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<sst xmlns="http://schemas.openxmlformats.org/spreadsheetml/2006/main" count="692" uniqueCount="283">
  <si>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</si>
  <si>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</si>
  <si>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</si>
  <si>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</si>
  <si>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</si>
  <si>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</si>
  <si>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</si>
  <si>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</si>
  <si>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</si>
  <si>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</si>
  <si>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</si>
  <si>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</si>
  <si>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</si>
  <si>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</si>
  <si>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</si>
  <si>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</si>
  <si>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</si>
  <si>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</si>
  <si>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</si>
  <si>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</si>
  <si>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</si>
  <si>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</si>
  <si>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</si>
  <si>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</si>
  <si>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</si>
  <si>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</si>
  <si>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</si>
  <si>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</si>
  <si>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</si>
  <si>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</si>
  <si>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</si>
  <si>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</si>
  <si>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</si>
  <si>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</si>
  <si>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</si>
  <si>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</si>
  <si>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</si>
  <si>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</si>
  <si>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</si>
  <si>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</si>
  <si>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</si>
  <si>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</si>
  <si>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</si>
  <si>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</si>
  <si>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</si>
  <si>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</si>
  <si>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</si>
  <si>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</si>
  <si>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</si>
  <si>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</si>
  <si>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</si>
  <si>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</si>
  <si>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</si>
  <si>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</si>
  <si>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</si>
  <si>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</si>
  <si>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</si>
  <si>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</si>
  <si>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</si>
  <si>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</si>
  <si>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</si>
  <si>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</si>
  <si>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</si>
  <si>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</si>
  <si>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</si>
  <si>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</si>
  <si>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</si>
  <si>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</si>
  <si>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</si>
  <si>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</si>
  <si>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</si>
  <si>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</si>
  <si>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</si>
  <si>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</si>
  <si>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</si>
  <si>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</si>
  <si>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</si>
  <si>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</si>
  <si>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</si>
  <si>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</si>
  <si>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</si>
  <si>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</si>
  <si>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</si>
  <si>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</si>
  <si>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</si>
  <si>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</si>
  <si>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</si>
  <si>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</si>
  <si>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</si>
  <si>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</si>
  <si>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</si>
  <si>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</si>
  <si>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</si>
  <si>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</si>
  <si>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</si>
  <si>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</si>
  <si>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</si>
  <si>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</si>
  <si>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</si>
  <si>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</si>
  <si>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</si>
  <si>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</si>
  <si>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</si>
  <si>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</si>
  <si>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</si>
  <si>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</si>
  <si>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</si>
  <si>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</si>
  <si>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</si>
  <si>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</si>
  <si>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</si>
  <si>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</si>
  <si>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</si>
  <si>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</si>
  <si>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</si>
  <si>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</si>
  <si>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</si>
  <si>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</si>
  <si>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</si>
  <si>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</si>
  <si>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</si>
  <si>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</si>
  <si>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</si>
  <si>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</si>
  <si>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</si>
  <si>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</si>
  <si>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</si>
  <si>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</si>
  <si>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</si>
  <si>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</si>
  <si>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</si>
  <si>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</si>
  <si>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</si>
  <si>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</si>
  <si>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</si>
  <si>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</si>
  <si>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</si>
  <si>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</si>
  <si>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</si>
  <si>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</si>
  <si>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</si>
  <si>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</si>
  <si>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</si>
  <si>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</si>
  <si>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</si>
  <si>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</si>
  <si>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</si>
  <si>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</si>
  <si>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</si>
  <si>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</si>
  <si>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</si>
  <si>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</si>
  <si>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</si>
  <si>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</si>
  <si>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</si>
  <si>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</si>
  <si>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</si>
  <si>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</si>
  <si>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</si>
  <si>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</si>
  <si>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</si>
  <si>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</si>
  <si>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</si>
  <si>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</si>
  <si>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</si>
  <si>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</si>
  <si>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</si>
  <si>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</si>
  <si>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</si>
  <si>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</si>
  <si>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</si>
  <si>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</si>
  <si>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</si>
  <si>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</si>
  <si>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</si>
  <si>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</si>
  <si>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</si>
  <si>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</si>
  <si>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</si>
  <si>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</si>
  <si>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</si>
  <si>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</si>
  <si>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</si>
  <si>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</si>
  <si>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</si>
  <si>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</si>
  <si>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</si>
  <si>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</si>
  <si>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</si>
  <si>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</si>
  <si>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</si>
  <si>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</si>
  <si>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</si>
  <si>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</si>
  <si>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</si>
  <si>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</si>
  <si>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</si>
  <si>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</si>
  <si>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</si>
  <si>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</si>
  <si>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</si>
  <si>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</si>
  <si>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</si>
  <si>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</si>
  <si>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</si>
  <si>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</si>
  <si>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</si>
  <si>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</si>
  <si>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</si>
  <si>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</si>
  <si>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</si>
  <si>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</si>
  <si>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</si>
  <si>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</si>
  <si>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</si>
  <si>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</si>
  <si>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</si>
  <si>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</si>
  <si>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</si>
  <si>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</si>
  <si>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</si>
  <si>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</si>
  <si>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</si>
  <si>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</si>
  <si>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</si>
  <si>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</si>
  <si>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</si>
  <si>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</si>
  <si>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</si>
  <si>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</si>
  <si>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</si>
  <si>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</si>
  <si>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</si>
  <si>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</si>
  <si>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</si>
  <si>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</si>
  <si>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</si>
  <si>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</si>
  <si>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</si>
  <si>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</si>
  <si>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</si>
  <si>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</si>
  <si>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</si>
  <si>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</si>
  <si>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</si>
  <si>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</si>
  <si>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</si>
  <si>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</si>
  <si>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</si>
  <si>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</si>
  <si>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</si>
  <si>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</si>
  <si>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</si>
  <si>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</si>
  <si>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</si>
  <si>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</si>
  <si>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</si>
  <si>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</si>
  <si>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</si>
  <si>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</si>
  <si>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</si>
  <si>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</si>
  <si>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</si>
  <si>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</si>
  <si>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</si>
  <si>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</si>
  <si>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</si>
  <si>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</si>
  <si>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</si>
  <si>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</si>
  <si>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</si>
  <si>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</si>
  <si>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</si>
  <si>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</si>
  <si>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</si>
  <si>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</si>
  <si>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</si>
  <si>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박경순, ID : H1900136)</t>
  </si>
  <si>
    <t>출력시각</t>
  </si>
  <si>
    <t>2020년 03월 18일 15:22:46</t>
  </si>
  <si>
    <t>H1900136</t>
  </si>
  <si>
    <t>박경순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</si>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</sst>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1-449D-80A9-B9C27E56FC9A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39.082264000000002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1-449D-80A9-B9C27E56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399-B8E2-DAB163B7599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2.2152702999999998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B-4399-B8E2-DAB163B7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27C-BD49-B90CC8A9341D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4.5032724999999996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27C-BD49-B90CC8A9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7-41C1-913C-A6E88A73A29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650.5317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7-41C1-913C-A6E88A73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E-48A5-885C-A02D132E3491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2468.0075999999999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E-48A5-885C-A02D132E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B72-9318-D3EAAE506EF8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92.229420000000005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3-4B72-9318-D3EAAE50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8E2-AA01-11C185088031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92.055890000000005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8E2-AA01-11C18508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2-4E4A-953C-656366D5875E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5.7124652999999999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2-4E4A-953C-656366D5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40F-AAC8-78F5132F06BF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506.40559999999999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4-440F-AAC8-78F5132F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6-46B4-8AD8-2418533E3E5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1.2756013E-2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6-46B4-8AD8-2418533E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1-493D-A913-0EBD5F1C09AE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1.5381509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1-493D-A913-0EBD5F1C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7-4831-8BCA-A342B4421052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23.103756000000001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7-4831-8BCA-A342B442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5A3-A4F6-BD44BC65DEC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325.39107999999999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5A3-A4F6-BD44BC65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4B0-B1AC-3EB96379D46E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44.403748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8-44B0-B1AC-3EB96379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4EDA-B81D-20B34943D931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17.2</c:v>
                </c:pt>
                <c:pt idx="1">
                  <c:v>22.247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4-4EDA-B81D-20B34943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094-408C-A1A8-45256004E87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094-408C-A1A8-45256004E87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8094-408C-A1A8-45256004E87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7.3051696000000002</c:v>
                </c:pt>
                <c:pt idx="1">
                  <c:v>8.6659089999999992</c:v>
                </c:pt>
                <c:pt idx="2">
                  <c:v>8.6078489999999999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4-408C-A1A8-45256004E8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A-468A-9BBE-72EF640FB02D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462.80396000000002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A-468A-9BBE-72EF640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0E6-AAFC-0C0CAF84B217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15.933294999999999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0E6-AAFC-0C0CAF84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F7D-B92E-4F349C40246D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62.618000000000002</c:v>
                </c:pt>
                <c:pt idx="1">
                  <c:v>14.558999999999999</c:v>
                </c:pt>
                <c:pt idx="2">
                  <c:v>22.823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3-4F7D-B92E-4F349C40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C35-8035-78C482AD7F77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808.53769999999997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4-4C35-8035-78C482AD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2B8-A8DE-BA1CEF003D0E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250.04407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2B8-A8DE-BA1CEF00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3-4E4E-BE51-DCB9AEC79CC5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415.42586999999997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3-4E4E-BE51-DCB9AEC7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B-4C94-BB1C-10778744404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2.4389764999999999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B-4C94-BB1C-107787444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A-470A-99CA-B907A135504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5135.8984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A-470A-99CA-B907A13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6-4C17-8DD3-0FAA8F76CE5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10.925859000000001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6-4C17-8DD3-0FAA8F76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6-4D3B-A322-589FB75A019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1.0862628000000001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6-4D3B-A322-589FB75A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6-469E-AFDB-B1B3056730B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203.01197999999999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6-469E-AFDB-B1B30567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6-46B2-8547-C83C465FAC79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1.2347693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6-46B2-8547-C83C465F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4-430A-8B2B-3E92A70D3D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9.4641169999999999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4-430A-8B2B-3E92A70D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AC1-A7B1-B29A620E1EFB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1.0862628000000001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C-4AC1-A7B1-B29A620E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F24-B740-EACF6E0B0BB2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520.7346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E-4F24-B740-EACF6E0B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9-40D9-8A3D-9BF0AC58AA65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7.8050030000000001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9-40D9-8A3D-9BF0AC58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박경순, ID : H1900136)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15:22:46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808.53769999999997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39.082264000000002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23.103756000000001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62.618000000000002</v>
      </c>
      <c r="G8" s="59">
        <f>'DRIs DATA 입력'!G8</f>
        <v>14.558999999999999</v>
      </c>
      <c r="H8" s="59">
        <f>'DRIs DATA 입력'!H8</f>
        <v>22.823</v>
      </c>
      <c r="I8" s="46"/>
      <c r="J8" s="59" t="s">
        <v>216</v>
      </c>
      <c r="K8" s="59">
        <f>'DRIs DATA 입력'!K8</f>
        <v>17.2</v>
      </c>
      <c r="L8" s="59">
        <f>'DRIs DATA 입력'!L8</f>
        <v>22.247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462.80396000000002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15.933294999999999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2.4389764999999999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203.01197999999999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250.04407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1.4990668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1.2347693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9.4641169999999999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1.0862628000000001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520.7346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7.8050030000000001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2.2152702999999998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4.5032724999999996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415.42586999999997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650.5317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5135.8984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2468.0075999999999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92.229420000000005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92.055890000000005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10.925859000000001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5.7124652999999999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506.40559999999999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1.2756013E-2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1.5381509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325.39107999999999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44.403748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808.53769999999997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39.082264000000002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23.103756000000001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62.618000000000002</v>
      </c>
      <c r="G8" s="159">
        <v>14.558999999999999</v>
      </c>
      <c r="H8" s="159">
        <v>22.823</v>
      </c>
      <c r="I8" s="157"/>
      <c r="J8" s="159" t="s">
        <v>216</v>
      </c>
      <c r="K8" s="159">
        <v>17.2</v>
      </c>
      <c r="L8" s="159">
        <v>22.247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462.80396000000002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15.933294999999999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2.4389764999999999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203.01197999999999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250.04407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1.4990668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1.2347693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9.4641169999999999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1.0862628000000001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520.7346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7.8050030000000001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2.2152702999999998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4.5032724999999996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415.42586999999997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650.5317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5135.8984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2468.0075999999999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92.229420000000005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92.055890000000005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10.925859000000001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5.7124652999999999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506.40559999999999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1.2756013E-2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1.5381509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325.39107999999999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44.403748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59</v>
      </c>
      <c r="E2" s="161">
        <v>808.53769999999997</v>
      </c>
      <c r="F2" s="161">
        <v>107.22957599999999</v>
      </c>
      <c r="G2" s="161">
        <v>24.931650000000001</v>
      </c>
      <c r="H2" s="161">
        <v>11.320696</v>
      </c>
      <c r="I2" s="161">
        <v>13.610953</v>
      </c>
      <c r="J2" s="161">
        <v>39.082264000000002</v>
      </c>
      <c r="K2" s="161">
        <v>17.856195</v>
      </c>
      <c r="L2" s="161">
        <v>21.226068000000001</v>
      </c>
      <c r="M2" s="161">
        <v>23.103756000000001</v>
      </c>
      <c r="N2" s="161">
        <v>3.0946147000000002</v>
      </c>
      <c r="O2" s="161">
        <v>13.931236999999999</v>
      </c>
      <c r="P2" s="161">
        <v>857.13885000000005</v>
      </c>
      <c r="Q2" s="161">
        <v>21.629189</v>
      </c>
      <c r="R2" s="161">
        <v>462.80396000000002</v>
      </c>
      <c r="S2" s="161">
        <v>88.083439999999996</v>
      </c>
      <c r="T2" s="161">
        <v>4496.6469999999999</v>
      </c>
      <c r="U2" s="161">
        <v>2.4389764999999999</v>
      </c>
      <c r="V2" s="161">
        <v>15.933294999999999</v>
      </c>
      <c r="W2" s="161">
        <v>203.01197999999999</v>
      </c>
      <c r="X2" s="161">
        <v>250.04407</v>
      </c>
      <c r="Y2" s="161">
        <v>1.4990668</v>
      </c>
      <c r="Z2" s="161">
        <v>1.2347693</v>
      </c>
      <c r="AA2" s="161">
        <v>9.4641169999999999</v>
      </c>
      <c r="AB2" s="161">
        <v>1.0862628000000001</v>
      </c>
      <c r="AC2" s="161">
        <v>520.7346</v>
      </c>
      <c r="AD2" s="161">
        <v>7.8050030000000001</v>
      </c>
      <c r="AE2" s="161">
        <v>2.2152702999999998</v>
      </c>
      <c r="AF2" s="161">
        <v>4.5032724999999996</v>
      </c>
      <c r="AG2" s="161">
        <v>415.42586999999997</v>
      </c>
      <c r="AH2" s="161">
        <v>251.77402000000001</v>
      </c>
      <c r="AI2" s="161">
        <v>163.65186</v>
      </c>
      <c r="AJ2" s="161">
        <v>650.5317</v>
      </c>
      <c r="AK2" s="161">
        <v>5135.8984</v>
      </c>
      <c r="AL2" s="161">
        <v>92.229420000000005</v>
      </c>
      <c r="AM2" s="161">
        <v>2468.0075999999999</v>
      </c>
      <c r="AN2" s="161">
        <v>92.055890000000005</v>
      </c>
      <c r="AO2" s="161">
        <v>10.925859000000001</v>
      </c>
      <c r="AP2" s="161">
        <v>7.9624834</v>
      </c>
      <c r="AQ2" s="161">
        <v>2.9633764999999999</v>
      </c>
      <c r="AR2" s="161">
        <v>5.7124652999999999</v>
      </c>
      <c r="AS2" s="161">
        <v>506.40559999999999</v>
      </c>
      <c r="AT2" s="161">
        <v>1.2756013E-2</v>
      </c>
      <c r="AU2" s="161">
        <v>1.5381509</v>
      </c>
      <c r="AV2" s="161">
        <v>325.39107999999999</v>
      </c>
      <c r="AW2" s="161">
        <v>44.403748</v>
      </c>
      <c r="AX2" s="161">
        <v>5.4870325999999997E-2</v>
      </c>
      <c r="AY2" s="161">
        <v>0.78538209999999997</v>
      </c>
      <c r="AZ2" s="161">
        <v>296.75443000000001</v>
      </c>
      <c r="BA2" s="161">
        <v>24.620387999999998</v>
      </c>
      <c r="BB2" s="161">
        <v>7.3051696000000002</v>
      </c>
      <c r="BC2" s="161">
        <v>8.6659089999999992</v>
      </c>
      <c r="BD2" s="161">
        <v>8.6078489999999999</v>
      </c>
      <c r="BE2" s="161">
        <v>0.74503237</v>
      </c>
      <c r="BF2" s="161">
        <v>3.4238453</v>
      </c>
      <c r="BG2" s="161">
        <v>1.1518281E-3</v>
      </c>
      <c r="BH2" s="161">
        <v>5.6597847E-3</v>
      </c>
      <c r="BI2" s="161">
        <v>4.4906638E-3</v>
      </c>
      <c r="BJ2" s="161">
        <v>2.9627936000000001E-2</v>
      </c>
      <c r="BK2" s="161">
        <v>8.8602166000000004E-5</v>
      </c>
      <c r="BL2" s="161">
        <v>0.28812385000000001</v>
      </c>
      <c r="BM2" s="161">
        <v>3.5307743999999999</v>
      </c>
      <c r="BN2" s="161">
        <v>1.1122848999999999</v>
      </c>
      <c r="BO2" s="161">
        <v>61.592100000000002</v>
      </c>
      <c r="BP2" s="161">
        <v>11.428659</v>
      </c>
      <c r="BQ2" s="161">
        <v>21.783068</v>
      </c>
      <c r="BR2" s="161">
        <v>74.420069999999996</v>
      </c>
      <c r="BS2" s="161">
        <v>18.781359999999999</v>
      </c>
      <c r="BT2" s="161">
        <v>13.907387</v>
      </c>
      <c r="BU2" s="161">
        <v>7.9120730000000004E-3</v>
      </c>
      <c r="BV2" s="161">
        <v>1.1358306E-2</v>
      </c>
      <c r="BW2" s="161">
        <v>0.91147480000000003</v>
      </c>
      <c r="BX2" s="161">
        <v>1.1362082</v>
      </c>
      <c r="BY2" s="161">
        <v>9.4359520000000002E-2</v>
      </c>
      <c r="BZ2" s="161">
        <v>1.0044238E-3</v>
      </c>
      <c r="CA2" s="161">
        <v>0.94380450000000005</v>
      </c>
      <c r="CB2" s="161">
        <v>3.4346438000000001E-3</v>
      </c>
      <c r="CC2" s="161">
        <v>0.16450654000000001</v>
      </c>
      <c r="CD2" s="161">
        <v>0.56618060000000003</v>
      </c>
      <c r="CE2" s="161">
        <v>3.6808489999999999E-2</v>
      </c>
      <c r="CF2" s="161">
        <v>0.16838188000000001</v>
      </c>
      <c r="CG2" s="161">
        <v>0</v>
      </c>
      <c r="CH2" s="161">
        <v>2.2638083999999999E-2</v>
      </c>
      <c r="CI2" s="161">
        <v>2.5329929999999999E-3</v>
      </c>
      <c r="CJ2" s="161">
        <v>1.5074863000000001</v>
      </c>
      <c r="CK2" s="161">
        <v>9.9335029999999998E-3</v>
      </c>
      <c r="CL2" s="161">
        <v>0.41626832000000002</v>
      </c>
      <c r="CM2" s="161">
        <v>3.3723823999999998</v>
      </c>
      <c r="CN2" s="161">
        <v>1017.9924</v>
      </c>
      <c r="CO2" s="161">
        <v>1823.1445000000001</v>
      </c>
      <c r="CP2" s="161">
        <v>1507.5360000000001</v>
      </c>
      <c r="CQ2" s="161">
        <v>435.01407</v>
      </c>
      <c r="CR2" s="161">
        <v>230.86135999999999</v>
      </c>
      <c r="CS2" s="161">
        <v>93.407229999999998</v>
      </c>
      <c r="CT2" s="161">
        <v>1062.6708000000001</v>
      </c>
      <c r="CU2" s="161">
        <v>772.66039999999998</v>
      </c>
      <c r="CV2" s="161">
        <v>245.83975000000001</v>
      </c>
      <c r="CW2" s="161">
        <v>947.10724000000005</v>
      </c>
      <c r="CX2" s="161">
        <v>254.37845999999999</v>
      </c>
      <c r="CY2" s="161">
        <v>1147.0662</v>
      </c>
      <c r="CZ2" s="161">
        <v>835.01746000000003</v>
      </c>
      <c r="DA2" s="161">
        <v>1784.9702</v>
      </c>
      <c r="DB2" s="161">
        <v>1446.1742999999999</v>
      </c>
      <c r="DC2" s="161">
        <v>2892.8044</v>
      </c>
      <c r="DD2" s="161">
        <v>4339.3076000000001</v>
      </c>
      <c r="DE2" s="161">
        <v>1122.6389999999999</v>
      </c>
      <c r="DF2" s="161">
        <v>1379.5807</v>
      </c>
      <c r="DG2" s="161">
        <v>1049.7473</v>
      </c>
      <c r="DH2" s="161">
        <v>73.920876000000007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24.620387999999998</v>
      </c>
      <c r="B6">
        <f>BB2</f>
        <v>7.3051696000000002</v>
      </c>
      <c r="C6">
        <f>BC2</f>
        <v>8.6659089999999992</v>
      </c>
      <c r="D6">
        <f>BD2</f>
        <v>8.6078489999999999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L17" sqref="L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22206</v>
      </c>
      <c r="C2" s="56">
        <f ca="1">YEAR(TODAY())-YEAR(B2)+IF(TODAY()&gt;=DATE(YEAR(TODAY()),MONTH(B2),DAY(B2)),0,-1)</f>
        <v>59</v>
      </c>
      <c r="E2" s="52">
        <v>155</v>
      </c>
      <c r="F2" s="53" t="s">
        <v>39</v>
      </c>
      <c r="G2" s="52">
        <v>52</v>
      </c>
      <c r="H2" s="51" t="s">
        <v>41</v>
      </c>
      <c r="I2" s="70">
        <f>ROUND(G3/E3^2,1)</f>
        <v>21.6</v>
      </c>
    </row>
    <row r="3" spans="1:9" x14ac:dyDescent="0.3">
      <c r="E3" s="51">
        <f>E2/100</f>
        <v>1.55</v>
      </c>
      <c r="F3" s="51" t="s">
        <v>40</v>
      </c>
      <c r="G3" s="51">
        <f>G2</f>
        <v>52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박경순, ID : H1900136)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15:22:46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43892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59</v>
      </c>
      <c r="G12" s="135"/>
      <c r="H12" s="135"/>
      <c r="I12" s="135"/>
      <c r="K12" s="126">
        <f>'개인정보 및 신체계측 입력'!E2</f>
        <v>155</v>
      </c>
      <c r="L12" s="127"/>
      <c r="M12" s="120">
        <f>'개인정보 및 신체계측 입력'!G2</f>
        <v>52</v>
      </c>
      <c r="N12" s="121"/>
      <c r="O12" s="116" t="s">
        <v>271</v>
      </c>
      <c r="P12" s="110"/>
      <c r="Q12" s="113">
        <f>'개인정보 및 신체계측 입력'!I2</f>
        <v>21.6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박경순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62.618000000000002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14.558999999999999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22.823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22.2</v>
      </c>
      <c r="L72" s="36" t="s">
        <v>53</v>
      </c>
      <c r="M72" s="36">
        <f>ROUND('DRIs DATA'!K8,1)</f>
        <v>17.2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61.71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132.78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250.04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72.42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51.93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342.39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109.26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2020-03-19T00:09:40Z</dcterms:modified>
</cp:coreProperties>
</file>