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DEA93428-AD46-4AC9-8599-D189D4A0BB71}" xr6:coauthVersionLast="45" xr6:coauthVersionMax="45" xr10:uidLastSave="{00000000-0000-0000-0000-000000000000}"/>
  <bookViews>
    <workbookView xWindow="4170" yWindow="1155" windowWidth="21600" windowHeight="11385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<sst xmlns="http://schemas.openxmlformats.org/spreadsheetml/2006/main" count="692" uniqueCount="283">
  <si>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</si>
  <si>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</si>
  <si>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</si>
  <si>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</si>
  <si>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</si>
  <si>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</si>
  <si>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</si>
  <si>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</si>
  <si>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</si>
  <si>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</si>
  <si>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</si>
  <si>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</si>
  <si>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</si>
  <si>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</si>
  <si>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</si>
  <si>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</si>
  <si>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</si>
  <si>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</si>
  <si>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</si>
  <si>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</si>
  <si>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</si>
  <si>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</si>
  <si>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</si>
  <si>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</si>
  <si>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</si>
  <si>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</si>
  <si>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</si>
  <si>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</si>
  <si>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</si>
  <si>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</si>
  <si>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</si>
  <si>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</si>
  <si>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</si>
  <si>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</si>
  <si>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</si>
  <si>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</si>
  <si>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</si>
  <si>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</si>
  <si>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</si>
  <si>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</si>
  <si>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</si>
  <si>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</si>
  <si>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</si>
  <si>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</si>
  <si>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</si>
  <si>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</si>
  <si>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</si>
  <si>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</si>
  <si>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</si>
  <si>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</si>
  <si>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</si>
  <si>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</si>
  <si>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</si>
  <si>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</si>
  <si>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</si>
  <si>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</si>
  <si>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</si>
  <si>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</si>
  <si>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</si>
  <si>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</si>
  <si>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</si>
  <si>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</si>
  <si>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</si>
  <si>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</si>
  <si>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</si>
  <si>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</si>
  <si>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</si>
  <si>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</si>
  <si>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</si>
  <si>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</si>
  <si>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</si>
  <si>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</si>
  <si>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</si>
  <si>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</si>
  <si>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</si>
  <si>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</si>
  <si>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</si>
  <si>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</si>
  <si>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</si>
  <si>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</si>
  <si>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</si>
  <si>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</si>
  <si>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</si>
  <si>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</si>
  <si>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</si>
  <si>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</si>
  <si>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</si>
  <si>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</si>
  <si>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</si>
  <si>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</si>
  <si>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</si>
  <si>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</si>
  <si>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</si>
  <si>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</si>
  <si>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</si>
  <si>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</si>
  <si>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</si>
  <si>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</si>
  <si>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</si>
  <si>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</si>
  <si>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</si>
  <si>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</si>
  <si>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</si>
  <si>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</si>
  <si>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</si>
  <si>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</si>
  <si>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</si>
  <si>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</si>
  <si>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</si>
  <si>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</si>
  <si>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</si>
  <si>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</si>
  <si>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</si>
  <si>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</si>
  <si>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</si>
  <si>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</si>
  <si>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</si>
  <si>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</si>
  <si>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</si>
  <si>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</si>
  <si>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</si>
  <si>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</si>
  <si>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</si>
  <si>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</si>
  <si>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</si>
  <si>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</si>
  <si>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</si>
  <si>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</si>
  <si>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</si>
  <si>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</si>
  <si>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</si>
  <si>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</si>
  <si>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</si>
  <si>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</si>
  <si>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</si>
  <si>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</si>
  <si>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</si>
  <si>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</si>
  <si>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</si>
  <si>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</si>
  <si>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</si>
  <si>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</si>
  <si>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</si>
  <si>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</si>
  <si>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</si>
  <si>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</si>
  <si>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</si>
  <si>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</si>
  <si>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</si>
  <si>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</si>
  <si>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</si>
  <si>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</si>
  <si>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</si>
  <si>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</si>
  <si>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</si>
  <si>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</si>
  <si>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</si>
  <si>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</si>
  <si>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</si>
  <si>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</si>
  <si>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</si>
  <si>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</si>
  <si>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</si>
  <si>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</si>
  <si>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</si>
  <si>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</si>
  <si>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</si>
  <si>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</si>
  <si>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</si>
  <si>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</si>
  <si>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</si>
  <si>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</si>
  <si>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</si>
  <si>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</si>
  <si>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</si>
  <si>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</si>
  <si>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</si>
  <si>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</si>
  <si>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</si>
  <si>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</si>
  <si>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</si>
  <si>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</si>
  <si>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</si>
  <si>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</si>
  <si>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</si>
  <si>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</si>
  <si>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</si>
  <si>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</si>
  <si>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</si>
  <si>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</si>
  <si>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</si>
  <si>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</si>
  <si>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</si>
  <si>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</si>
  <si>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</si>
  <si>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</si>
  <si>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</si>
  <si>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</si>
  <si>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</si>
  <si>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</si>
  <si>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</si>
  <si>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</si>
  <si>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</si>
  <si>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</si>
  <si>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</si>
  <si>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</si>
  <si>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</si>
  <si>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</si>
  <si>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</si>
  <si>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</si>
  <si>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</si>
  <si>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</si>
  <si>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</si>
  <si>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</si>
  <si>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</si>
  <si>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</si>
  <si>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</si>
  <si>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</si>
  <si>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</si>
  <si>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</si>
  <si>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</si>
  <si>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</si>
  <si>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</si>
  <si>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</si>
  <si>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</si>
  <si>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</si>
  <si>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</si>
  <si>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</si>
  <si>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</si>
  <si>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</si>
  <si>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</si>
  <si>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</si>
  <si>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</si>
  <si>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</si>
  <si>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</si>
  <si>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</si>
  <si>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</si>
  <si>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</si>
  <si>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</si>
  <si>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</si>
  <si>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</si>
  <si>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</si>
  <si>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</si>
  <si>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</si>
  <si>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</si>
  <si>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</si>
  <si>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</si>
  <si>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</si>
  <si>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</si>
  <si>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</si>
  <si>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</si>
  <si>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</si>
  <si>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</si>
  <si>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</si>
  <si>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</si>
  <si>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</si>
  <si>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</si>
  <si>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</si>
  <si>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</si>
  <si>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</si>
  <si>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</si>
  <si>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</si>
  <si>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</si>
  <si>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</si>
  <si>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</si>
  <si>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</si>
  <si>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</si>
  <si>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</si>
  <si>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</si>
  <si>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</si>
  <si>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</si>
  <si>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</si>
  <si>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</si>
  <si>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</si>
  <si>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</si>
  <si>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</si>
  <si>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</si>
  <si>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</si>
  <si>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신현조, ID : H1900138)</t>
  </si>
  <si>
    <t>출력시각</t>
  </si>
  <si>
    <t>2020년 03월 18일 15:20:44</t>
  </si>
  <si>
    <t>H1900138</t>
  </si>
  <si>
    <t>신현조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</si>
</sst>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E-4C38-9AEA-BB99F356B0F5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44.652785999999999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E-4C38-9AEA-BB99F356B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B-4CA2-B7CD-B81CFDD816FA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1.7936957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4B-4CA2-B7CD-B81CFDD81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F-423B-840E-0A6B2069A0A4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1.1584527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F-423B-840E-0A6B2069A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E-4DDA-A8F4-F612951DA289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877.08720000000005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E-4DDA-A8F4-F612951DA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F-40A4-860C-8B9EA4B03F1D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2186.0983999999999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F-40A4-860C-8B9EA4B03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C-4201-A9F3-F7DACBD97044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189.29866000000001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C-4201-A9F3-F7DACBD97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3-4D60-8BC8-8E04F9A736E2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82.445009999999996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3-4D60-8BC8-8E04F9A73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E-4453-A61B-6E39DE3C314F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7.8619630000000003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3E-4453-A61B-6E39DE3C3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B-4FEE-9DA1-9EF8D50D577A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651.45183999999995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B-4FEE-9DA1-9EF8D50D5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4-453F-9B47-8DC3485A8A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2.8043147000000001E-2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4-453F-9B47-8DC3485A8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7-4692-A30A-2225304AE86C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2.9043375999999999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7-4692-A30A-2225304AE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5-4F3E-8885-187505BDD371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17.160599000000001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5-4F3E-8885-187505BDD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4-4E99-95EE-8AC7754BFDE9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101.05636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4-4E99-95EE-8AC7754BF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4-44E8-8DD4-1FCAE728B5A3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55.519077000000003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4-44E8-8DD4-1FCAE728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8-48DA-B922-C380F5FEFDA5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11.907</c:v>
                </c:pt>
                <c:pt idx="1">
                  <c:v>8.3539999999999992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8-48DA-B922-C380F5FEF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D5B7-4340-881A-D6044A20C3F6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D5B7-4340-881A-D6044A20C3F6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D5B7-4340-881A-D6044A20C3F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7.8333526000000004</c:v>
                </c:pt>
                <c:pt idx="1">
                  <c:v>7.7851157000000004</c:v>
                </c:pt>
                <c:pt idx="2">
                  <c:v>6.7946850000000003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B7-4340-881A-D6044A20C3F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4-4952-BBBF-49D8D620555C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369.91494999999998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94-4952-BBBF-49D8D6205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A-4DBF-804A-62B560506C1B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11.815868999999999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A-4DBF-804A-62B560506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0-489F-804D-925590B3D28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74.06</c:v>
                </c:pt>
                <c:pt idx="1">
                  <c:v>8.7430000000000003</c:v>
                </c:pt>
                <c:pt idx="2">
                  <c:v>17.196999999999999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00-489F-804D-925590B3D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0-46DC-8208-5292338E700C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1169.6497999999999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90-46DC-8208-5292338E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6-4373-9148-6B639DA473C2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55.352325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6-4373-9148-6B639DA47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7-4CFA-84BC-F0327AC00248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490.83005000000003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7-4CFA-84BC-F0327AC00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5-4085-80E5-DE3DF6AAB264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2.9020963000000002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5-4085-80E5-DE3DF6AAB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B-412A-B9F0-9D78BB1138C0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4398.2676000000001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B-412A-B9F0-9D78BB113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7-45AE-AD3A-2C55189B3DC4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9.6327630000000006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7-45AE-AD3A-2C55189B3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4-4100-99C4-81AE69785A9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1.696032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4-4100-99C4-81AE6978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E-406B-A387-E733748B35BC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139.54109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E-406B-A387-E733748B3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4-41E1-A5B9-6CDFFF5954F1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0.92872359999999998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04-41E1-A5B9-6CDFFF595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6-48AF-9451-1C0CAD72630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10.140855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D6-48AF-9451-1C0CAD72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6-4E75-9792-6690BD5994E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1.696032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46-4E75-9792-6690BD599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2-4014-84DD-C27FF16BA27E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423.69170000000003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2-4014-84DD-C27FF16BA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9-481F-8857-EC6F09C450FE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7.8084689999999997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E9-481F-8857-EC6F09C45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신현조, ID : H1900138)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18일 15:20:44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1169.6497999999999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44.652785999999999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17.160599000000001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74.06</v>
      </c>
      <c r="G8" s="59">
        <f>'DRIs DATA 입력'!G8</f>
        <v>8.7430000000000003</v>
      </c>
      <c r="H8" s="59">
        <f>'DRIs DATA 입력'!H8</f>
        <v>17.196999999999999</v>
      </c>
      <c r="I8" s="46"/>
      <c r="J8" s="59" t="s">
        <v>216</v>
      </c>
      <c r="K8" s="59">
        <f>'DRIs DATA 입력'!K8</f>
        <v>11.907</v>
      </c>
      <c r="L8" s="59">
        <f>'DRIs DATA 입력'!L8</f>
        <v>8.3539999999999992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369.91494999999998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11.815868999999999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2.9020963000000002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139.54109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55.352325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1.0993843000000001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0.92872359999999998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10.140855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1.696032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423.69170000000003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7.8084689999999997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1.7936957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1.1584527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490.83005000000003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877.08720000000005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4398.2676000000001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2186.0983999999999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189.29866000000001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82.445009999999996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9.6327630000000006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7.8619630000000003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651.45183999999995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2.8043147000000001E-2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2.9043375999999999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101.05636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55.519077000000003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277</v>
      </c>
      <c r="B1" s="157" t="s">
        <v>278</v>
      </c>
      <c r="C1" s="157"/>
      <c r="D1" s="157"/>
      <c r="E1" s="157"/>
      <c r="F1" s="157"/>
      <c r="G1" s="158" t="s">
        <v>279</v>
      </c>
      <c r="H1" s="157" t="s">
        <v>280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2000</v>
      </c>
      <c r="C6" s="159">
        <v>1169.6497999999999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45</v>
      </c>
      <c r="P6" s="159">
        <v>55</v>
      </c>
      <c r="Q6" s="159">
        <v>0</v>
      </c>
      <c r="R6" s="159">
        <v>0</v>
      </c>
      <c r="S6" s="159">
        <v>44.652785999999999</v>
      </c>
      <c r="T6" s="157"/>
      <c r="U6" s="159" t="s">
        <v>214</v>
      </c>
      <c r="V6" s="159">
        <v>0</v>
      </c>
      <c r="W6" s="159">
        <v>0</v>
      </c>
      <c r="X6" s="159">
        <v>25</v>
      </c>
      <c r="Y6" s="159">
        <v>0</v>
      </c>
      <c r="Z6" s="159">
        <v>17.160599000000001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74.06</v>
      </c>
      <c r="G8" s="159">
        <v>8.7430000000000003</v>
      </c>
      <c r="H8" s="159">
        <v>17.196999999999999</v>
      </c>
      <c r="I8" s="157"/>
      <c r="J8" s="159" t="s">
        <v>216</v>
      </c>
      <c r="K8" s="159">
        <v>11.907</v>
      </c>
      <c r="L8" s="159">
        <v>8.3539999999999992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500</v>
      </c>
      <c r="C16" s="159">
        <v>700</v>
      </c>
      <c r="D16" s="159">
        <v>0</v>
      </c>
      <c r="E16" s="159">
        <v>3000</v>
      </c>
      <c r="F16" s="159">
        <v>369.91494999999998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11.815868999999999</v>
      </c>
      <c r="N16" s="157"/>
      <c r="O16" s="159" t="s">
        <v>4</v>
      </c>
      <c r="P16" s="159">
        <v>0</v>
      </c>
      <c r="Q16" s="159">
        <v>0</v>
      </c>
      <c r="R16" s="159">
        <v>15</v>
      </c>
      <c r="S16" s="159">
        <v>100</v>
      </c>
      <c r="T16" s="159">
        <v>2.9020963000000002</v>
      </c>
      <c r="U16" s="157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139.54109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55.352325</v>
      </c>
      <c r="G26" s="157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1.0993843000000001</v>
      </c>
      <c r="N26" s="157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0.92872359999999998</v>
      </c>
      <c r="U26" s="157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10.140855</v>
      </c>
      <c r="AB26" s="157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1.696032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423.69170000000003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7.8084689999999997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1.7936957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1.1584527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570</v>
      </c>
      <c r="C36" s="159">
        <v>700</v>
      </c>
      <c r="D36" s="159">
        <v>0</v>
      </c>
      <c r="E36" s="159">
        <v>2000</v>
      </c>
      <c r="F36" s="159">
        <v>490.83005000000003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877.08720000000005</v>
      </c>
      <c r="N36" s="157"/>
      <c r="O36" s="159" t="s">
        <v>19</v>
      </c>
      <c r="P36" s="159">
        <v>0</v>
      </c>
      <c r="Q36" s="159">
        <v>0</v>
      </c>
      <c r="R36" s="159">
        <v>1300</v>
      </c>
      <c r="S36" s="159">
        <v>2000</v>
      </c>
      <c r="T36" s="159">
        <v>4398.2676000000001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2186.0983999999999</v>
      </c>
      <c r="AB36" s="157"/>
      <c r="AC36" s="159" t="s">
        <v>21</v>
      </c>
      <c r="AD36" s="159">
        <v>0</v>
      </c>
      <c r="AE36" s="159">
        <v>0</v>
      </c>
      <c r="AF36" s="159">
        <v>2000</v>
      </c>
      <c r="AG36" s="159">
        <v>0</v>
      </c>
      <c r="AH36" s="159">
        <v>189.29866000000001</v>
      </c>
      <c r="AI36" s="157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82.445009999999996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7</v>
      </c>
      <c r="C46" s="159">
        <v>9</v>
      </c>
      <c r="D46" s="159">
        <v>0</v>
      </c>
      <c r="E46" s="159">
        <v>45</v>
      </c>
      <c r="F46" s="159">
        <v>9.6327630000000006</v>
      </c>
      <c r="G46" s="157"/>
      <c r="H46" s="159" t="s">
        <v>24</v>
      </c>
      <c r="I46" s="159">
        <v>7</v>
      </c>
      <c r="J46" s="159">
        <v>9</v>
      </c>
      <c r="K46" s="159">
        <v>0</v>
      </c>
      <c r="L46" s="159">
        <v>35</v>
      </c>
      <c r="M46" s="159">
        <v>7.8619630000000003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651.45183999999995</v>
      </c>
      <c r="U46" s="157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2.8043147000000001E-2</v>
      </c>
      <c r="AB46" s="157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2.9043375999999999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101.05636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55.519077000000003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281</v>
      </c>
      <c r="B2" s="161" t="s">
        <v>282</v>
      </c>
      <c r="C2" s="161" t="s">
        <v>275</v>
      </c>
      <c r="D2" s="161">
        <v>71</v>
      </c>
      <c r="E2" s="161">
        <v>1169.6497999999999</v>
      </c>
      <c r="F2" s="161">
        <v>192.29366999999999</v>
      </c>
      <c r="G2" s="161">
        <v>22.70073</v>
      </c>
      <c r="H2" s="161">
        <v>11.039317</v>
      </c>
      <c r="I2" s="161">
        <v>11.661410999999999</v>
      </c>
      <c r="J2" s="161">
        <v>44.652785999999999</v>
      </c>
      <c r="K2" s="161">
        <v>23.804957999999999</v>
      </c>
      <c r="L2" s="161">
        <v>20.847828</v>
      </c>
      <c r="M2" s="161">
        <v>17.160599000000001</v>
      </c>
      <c r="N2" s="161">
        <v>1.8184416000000001</v>
      </c>
      <c r="O2" s="161">
        <v>9.2871459999999999</v>
      </c>
      <c r="P2" s="161">
        <v>575.52369999999996</v>
      </c>
      <c r="Q2" s="161">
        <v>19.711054000000001</v>
      </c>
      <c r="R2" s="161">
        <v>369.91494999999998</v>
      </c>
      <c r="S2" s="161">
        <v>83.122150000000005</v>
      </c>
      <c r="T2" s="161">
        <v>3441.5133999999998</v>
      </c>
      <c r="U2" s="161">
        <v>2.9020963000000002</v>
      </c>
      <c r="V2" s="161">
        <v>11.815868999999999</v>
      </c>
      <c r="W2" s="161">
        <v>139.54109</v>
      </c>
      <c r="X2" s="161">
        <v>55.352325</v>
      </c>
      <c r="Y2" s="161">
        <v>1.0993843000000001</v>
      </c>
      <c r="Z2" s="161">
        <v>0.92872359999999998</v>
      </c>
      <c r="AA2" s="161">
        <v>10.140855</v>
      </c>
      <c r="AB2" s="161">
        <v>1.696032</v>
      </c>
      <c r="AC2" s="161">
        <v>423.69170000000003</v>
      </c>
      <c r="AD2" s="161">
        <v>7.8084689999999997</v>
      </c>
      <c r="AE2" s="161">
        <v>1.7936957</v>
      </c>
      <c r="AF2" s="161">
        <v>1.1584527</v>
      </c>
      <c r="AG2" s="161">
        <v>490.83005000000003</v>
      </c>
      <c r="AH2" s="161">
        <v>173.16955999999999</v>
      </c>
      <c r="AI2" s="161">
        <v>317.66050000000001</v>
      </c>
      <c r="AJ2" s="161">
        <v>877.08720000000005</v>
      </c>
      <c r="AK2" s="161">
        <v>4398.2676000000001</v>
      </c>
      <c r="AL2" s="161">
        <v>189.29866000000001</v>
      </c>
      <c r="AM2" s="161">
        <v>2186.0983999999999</v>
      </c>
      <c r="AN2" s="161">
        <v>82.445009999999996</v>
      </c>
      <c r="AO2" s="161">
        <v>9.6327630000000006</v>
      </c>
      <c r="AP2" s="161">
        <v>7.0659957000000002</v>
      </c>
      <c r="AQ2" s="161">
        <v>2.5667672000000001</v>
      </c>
      <c r="AR2" s="161">
        <v>7.8619630000000003</v>
      </c>
      <c r="AS2" s="161">
        <v>651.45183999999995</v>
      </c>
      <c r="AT2" s="161">
        <v>2.8043147000000001E-2</v>
      </c>
      <c r="AU2" s="161">
        <v>2.9043375999999999</v>
      </c>
      <c r="AV2" s="161">
        <v>101.05636</v>
      </c>
      <c r="AW2" s="161">
        <v>55.519077000000003</v>
      </c>
      <c r="AX2" s="161">
        <v>2.2100562000000001E-2</v>
      </c>
      <c r="AY2" s="161">
        <v>0.44836851999999999</v>
      </c>
      <c r="AZ2" s="161">
        <v>176.89332999999999</v>
      </c>
      <c r="BA2" s="161">
        <v>22.417294999999999</v>
      </c>
      <c r="BB2" s="161">
        <v>7.8333526000000004</v>
      </c>
      <c r="BC2" s="161">
        <v>7.7851157000000004</v>
      </c>
      <c r="BD2" s="161">
        <v>6.7946850000000003</v>
      </c>
      <c r="BE2" s="161">
        <v>0.45726883000000002</v>
      </c>
      <c r="BF2" s="161">
        <v>2.4133084</v>
      </c>
      <c r="BG2" s="161">
        <v>6.9387240000000003E-3</v>
      </c>
      <c r="BH2" s="161">
        <v>3.4095090000000002E-2</v>
      </c>
      <c r="BI2" s="161">
        <v>2.521841E-2</v>
      </c>
      <c r="BJ2" s="161">
        <v>7.9030870000000003E-2</v>
      </c>
      <c r="BK2" s="161">
        <v>5.3374800000000001E-4</v>
      </c>
      <c r="BL2" s="161">
        <v>0.34030737999999999</v>
      </c>
      <c r="BM2" s="161">
        <v>3.9633604999999998</v>
      </c>
      <c r="BN2" s="161">
        <v>1.081426</v>
      </c>
      <c r="BO2" s="161">
        <v>52.716285999999997</v>
      </c>
      <c r="BP2" s="161">
        <v>11.054745</v>
      </c>
      <c r="BQ2" s="161">
        <v>17.744118</v>
      </c>
      <c r="BR2" s="161">
        <v>60.074866999999998</v>
      </c>
      <c r="BS2" s="161">
        <v>10.172836999999999</v>
      </c>
      <c r="BT2" s="161">
        <v>13.18932</v>
      </c>
      <c r="BU2" s="161">
        <v>1.7840400000000001E-4</v>
      </c>
      <c r="BV2" s="161">
        <v>5.7977819999999999E-2</v>
      </c>
      <c r="BW2" s="161">
        <v>0.86413620000000002</v>
      </c>
      <c r="BX2" s="161">
        <v>1.0963320000000001</v>
      </c>
      <c r="BY2" s="161">
        <v>7.9918219999999998E-2</v>
      </c>
      <c r="BZ2" s="161">
        <v>2.7128900000000002E-4</v>
      </c>
      <c r="CA2" s="161">
        <v>0.50025713000000005</v>
      </c>
      <c r="CB2" s="161">
        <v>4.0037427E-2</v>
      </c>
      <c r="CC2" s="161">
        <v>0.10290956</v>
      </c>
      <c r="CD2" s="161">
        <v>1.0568348000000001</v>
      </c>
      <c r="CE2" s="161">
        <v>2.36034E-2</v>
      </c>
      <c r="CF2" s="161">
        <v>0.21383852</v>
      </c>
      <c r="CG2" s="161">
        <v>0</v>
      </c>
      <c r="CH2" s="161">
        <v>2.3357196E-2</v>
      </c>
      <c r="CI2" s="161">
        <v>1.2664379999999999E-3</v>
      </c>
      <c r="CJ2" s="161">
        <v>2.1639514000000002</v>
      </c>
      <c r="CK2" s="161">
        <v>5.3922883E-3</v>
      </c>
      <c r="CL2" s="161">
        <v>0.18447063999999999</v>
      </c>
      <c r="CM2" s="161">
        <v>3.4744481999999999</v>
      </c>
      <c r="CN2" s="161">
        <v>1607.0429999999999</v>
      </c>
      <c r="CO2" s="161">
        <v>2860.3117999999999</v>
      </c>
      <c r="CP2" s="161">
        <v>1708.4453000000001</v>
      </c>
      <c r="CQ2" s="161">
        <v>688.46540000000005</v>
      </c>
      <c r="CR2" s="161">
        <v>309.59039999999999</v>
      </c>
      <c r="CS2" s="161">
        <v>344.40539999999999</v>
      </c>
      <c r="CT2" s="161">
        <v>1556.3864000000001</v>
      </c>
      <c r="CU2" s="161">
        <v>1028.5473999999999</v>
      </c>
      <c r="CV2" s="161">
        <v>1085.5540000000001</v>
      </c>
      <c r="CW2" s="161">
        <v>1107.6225999999999</v>
      </c>
      <c r="CX2" s="161">
        <v>313.14670000000001</v>
      </c>
      <c r="CY2" s="161">
        <v>2081.9315999999999</v>
      </c>
      <c r="CZ2" s="161">
        <v>1029.3885</v>
      </c>
      <c r="DA2" s="161">
        <v>2298.7793000000001</v>
      </c>
      <c r="DB2" s="161">
        <v>2261.7087000000001</v>
      </c>
      <c r="DC2" s="161">
        <v>3226.1614</v>
      </c>
      <c r="DD2" s="161">
        <v>4952.2676000000001</v>
      </c>
      <c r="DE2" s="161">
        <v>1026.9146000000001</v>
      </c>
      <c r="DF2" s="161">
        <v>2463.962</v>
      </c>
      <c r="DG2" s="161">
        <v>1184.2007000000001</v>
      </c>
      <c r="DH2" s="161">
        <v>131.29984999999999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22.417294999999999</v>
      </c>
      <c r="B6">
        <f>BB2</f>
        <v>7.8333526000000004</v>
      </c>
      <c r="C6">
        <f>BC2</f>
        <v>7.7851157000000004</v>
      </c>
      <c r="D6">
        <f>BD2</f>
        <v>6.7946850000000003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17735</v>
      </c>
      <c r="C2" s="56">
        <f ca="1">YEAR(TODAY())-YEAR(B2)+IF(TODAY()&gt;=DATE(YEAR(TODAY()),MONTH(B2),DAY(B2)),0,-1)</f>
        <v>71</v>
      </c>
      <c r="E2" s="52">
        <v>172</v>
      </c>
      <c r="F2" s="53" t="s">
        <v>39</v>
      </c>
      <c r="G2" s="52">
        <v>79</v>
      </c>
      <c r="H2" s="51" t="s">
        <v>41</v>
      </c>
      <c r="I2" s="70">
        <f>ROUND(G3/E3^2,1)</f>
        <v>26.7</v>
      </c>
    </row>
    <row r="3" spans="1:9" x14ac:dyDescent="0.3">
      <c r="E3" s="51">
        <f>E2/100</f>
        <v>1.72</v>
      </c>
      <c r="F3" s="51" t="s">
        <v>40</v>
      </c>
      <c r="G3" s="51">
        <f>G2</f>
        <v>79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43893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신현조, ID : H1900138)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15:20:44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276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43893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71</v>
      </c>
      <c r="G12" s="135"/>
      <c r="H12" s="135"/>
      <c r="I12" s="135"/>
      <c r="K12" s="126">
        <f>'개인정보 및 신체계측 입력'!E2</f>
        <v>172</v>
      </c>
      <c r="L12" s="127"/>
      <c r="M12" s="120">
        <f>'개인정보 및 신체계측 입력'!G2</f>
        <v>79</v>
      </c>
      <c r="N12" s="121"/>
      <c r="O12" s="116" t="s">
        <v>271</v>
      </c>
      <c r="P12" s="110"/>
      <c r="Q12" s="113">
        <f>'개인정보 및 신체계측 입력'!I2</f>
        <v>26.7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신현조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74.06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8.7430000000000003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17.196999999999999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0.9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8.4</v>
      </c>
      <c r="L72" s="36" t="s">
        <v>53</v>
      </c>
      <c r="M72" s="36">
        <f>ROUND('DRIs DATA'!K8,1)</f>
        <v>11.9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49.32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98.47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55.35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113.07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61.35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293.22000000000003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96.33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2020-03-19T00:12:05Z</dcterms:modified>
</cp:coreProperties>
</file>