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3870AD22-68DD-4E61-8623-41AF3B95C76D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<sst xmlns="http://schemas.openxmlformats.org/spreadsheetml/2006/main" count="692" uniqueCount="283">
  <si>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</si>
  <si>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</si>
  <si>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</si>
  <si>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</si>
  <si>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</si>
  <si>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</si>
  <si>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</si>
  <si>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</si>
  <si>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</si>
  <si>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</si>
  <si>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</si>
  <si>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</si>
  <si>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</si>
  <si>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</si>
  <si>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</si>
  <si>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</si>
  <si>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</si>
  <si>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</si>
  <si>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</si>
  <si>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</si>
  <si>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</si>
  <si>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</si>
  <si>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</si>
  <si>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</si>
  <si>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</si>
  <si>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</si>
  <si>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</si>
  <si>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</si>
  <si>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</si>
  <si>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</si>
  <si>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</si>
  <si>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</si>
  <si>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</si>
  <si>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</si>
  <si>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</si>
  <si>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</si>
  <si>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</si>
  <si>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</si>
  <si>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</si>
  <si>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</si>
  <si>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</si>
  <si>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</si>
  <si>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</si>
  <si>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</si>
  <si>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</si>
  <si>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</si>
  <si>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</si>
  <si>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</si>
  <si>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</si>
  <si>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</si>
  <si>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</si>
  <si>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</si>
  <si>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</si>
  <si>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</si>
  <si>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</si>
  <si>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</si>
  <si>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</si>
  <si>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</si>
  <si>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</si>
  <si>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</si>
  <si>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</si>
  <si>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</si>
  <si>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</si>
  <si>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</si>
  <si>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</si>
  <si>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</si>
  <si>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</si>
  <si>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</si>
  <si>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</si>
  <si>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</si>
  <si>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</si>
  <si>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</si>
  <si>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</si>
  <si>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</si>
  <si>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</si>
  <si>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</si>
  <si>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</si>
  <si>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</si>
  <si>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</si>
  <si>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</si>
  <si>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</si>
  <si>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</si>
  <si>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</si>
  <si>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</si>
  <si>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</si>
  <si>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</si>
  <si>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</si>
  <si>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</si>
  <si>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</si>
  <si>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</si>
  <si>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</si>
  <si>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</si>
  <si>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</si>
  <si>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</si>
  <si>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</si>
  <si>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</si>
  <si>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</si>
  <si>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</si>
  <si>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</si>
  <si>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</si>
  <si>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</si>
  <si>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</si>
  <si>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</si>
  <si>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</si>
  <si>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</si>
  <si>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</si>
  <si>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</si>
  <si>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</si>
  <si>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</si>
  <si>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</si>
  <si>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</si>
  <si>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</si>
  <si>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</si>
  <si>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</si>
  <si>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</si>
  <si>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</si>
  <si>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</si>
  <si>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</si>
  <si>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</si>
  <si>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</si>
  <si>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</si>
  <si>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</si>
  <si>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</si>
  <si>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</si>
  <si>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</si>
  <si>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</si>
  <si>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</si>
  <si>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</si>
  <si>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</si>
  <si>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</si>
  <si>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</si>
  <si>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</si>
  <si>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</si>
  <si>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</si>
  <si>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</si>
  <si>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</si>
  <si>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</si>
  <si>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</si>
  <si>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</si>
  <si>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</si>
  <si>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</si>
  <si>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</si>
  <si>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</si>
  <si>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</si>
  <si>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</si>
  <si>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</si>
  <si>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</si>
  <si>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</si>
  <si>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</si>
  <si>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</si>
  <si>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</si>
  <si>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</si>
  <si>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</si>
  <si>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</si>
  <si>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</si>
  <si>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</si>
  <si>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</si>
  <si>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</si>
  <si>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</si>
  <si>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</si>
  <si>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</si>
  <si>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</si>
  <si>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</si>
  <si>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</si>
  <si>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</si>
  <si>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</si>
  <si>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</si>
  <si>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</si>
  <si>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</si>
  <si>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</si>
  <si>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</si>
  <si>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</si>
  <si>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</si>
  <si>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</si>
  <si>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</si>
  <si>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</si>
  <si>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</si>
  <si>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</si>
  <si>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</si>
  <si>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</si>
  <si>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</si>
  <si>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</si>
  <si>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</si>
  <si>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</si>
  <si>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</si>
  <si>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</si>
  <si>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</si>
  <si>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</si>
  <si>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</si>
  <si>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</si>
  <si>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</si>
  <si>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</si>
  <si>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</si>
  <si>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</si>
  <si>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</si>
  <si>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</si>
  <si>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</si>
  <si>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</si>
  <si>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</si>
  <si>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</si>
  <si>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</si>
  <si>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</si>
  <si>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</si>
  <si>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</si>
  <si>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</si>
  <si>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</si>
  <si>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</si>
  <si>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</si>
  <si>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</si>
  <si>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</si>
  <si>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</si>
  <si>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</si>
  <si>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</si>
  <si>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</si>
  <si>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</si>
  <si>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</si>
  <si>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</si>
  <si>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</si>
  <si>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</si>
  <si>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</si>
  <si>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</si>
  <si>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</si>
  <si>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</si>
  <si>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</si>
  <si>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</si>
  <si>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</si>
  <si>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</si>
  <si>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</si>
  <si>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</si>
  <si>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</si>
  <si>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</si>
  <si>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</si>
  <si>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</si>
  <si>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</si>
  <si>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</si>
  <si>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</si>
  <si>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</si>
  <si>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</si>
  <si>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</si>
  <si>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</si>
  <si>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</si>
  <si>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</si>
  <si>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</si>
  <si>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</si>
  <si>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</si>
  <si>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</si>
  <si>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</si>
  <si>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</si>
  <si>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</si>
  <si>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</si>
  <si>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</si>
  <si>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</si>
  <si>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</si>
  <si>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</si>
  <si>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</si>
  <si>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</si>
  <si>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</si>
  <si>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</si>
  <si>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</si>
  <si>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</si>
  <si>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</si>
  <si>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</si>
  <si>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</si>
  <si>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</si>
  <si>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</si>
  <si>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</si>
  <si>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</si>
  <si>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</si>
  <si>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</si>
  <si>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</si>
  <si>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</si>
  <si>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</si>
  <si>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</si>
  <si>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</si>
  <si>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</si>
  <si>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</si>
  <si>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</si>
  <si>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오경순, ID : H1900139)</t>
  </si>
  <si>
    <t>출력시각</t>
  </si>
  <si>
    <t>2020년 03월 18일 14:57:25</t>
  </si>
  <si>
    <t>H1900139</t>
  </si>
  <si>
    <t>오경순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</si>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</sst>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1-464A-91D9-9219CFF8D0AC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117.15933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1-464A-91D9-9219CFF8D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4-4E41-BB79-E2F94B5DDAA7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5.4702234000000001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4-4E41-BB79-E2F94B5DD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4-48A0-94A0-A805ACADCF32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6.5937476000000004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4-48A0-94A0-A805ACAD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1-40E7-B9F5-A9E8C238FB12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2130.0671000000002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1-40E7-B9F5-A9E8C238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B45-9200-B4448ADBC74C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6733.0986000000003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B45-9200-B4448ADB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E-441D-9027-829C830839FA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375.33456000000001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E-441D-9027-829C8308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C98-BB62-A924064D7F5F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300.25684000000001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C98-BB62-A924064D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D-43D3-959A-8953A94EC98C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18.80697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D-43D3-959A-8953A94E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6-4966-87D1-236F0F275792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1354.6867999999999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6-4966-87D1-236F0F27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B-4D7A-A0ED-0A64993CA1A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1.4355679E-2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B-4D7A-A0ED-0A64993C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C-4AE9-981F-5175F6B786C9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5.5756544999999997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C-4AE9-981F-5175F6B7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9-4709-8741-357D51316F42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52.130629999999996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9-4709-8741-357D5131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1-4836-96CA-E22A42B0991F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381.82037000000003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1-4836-96CA-E22A42B0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2-4B19-95FB-17E2007827B0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138.02489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2-4B19-95FB-17E200782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1-43BF-99F0-78A11663FA17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7.8129999999999997</c:v>
                </c:pt>
                <c:pt idx="1">
                  <c:v>17.864999999999998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1-43BF-99F0-78A11663F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C8C8-4C84-AB08-754478DD3EC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C8C8-4C84-AB08-754478DD3EC6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C8C8-4C84-AB08-754478DD3EC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24.768412000000001</c:v>
                </c:pt>
                <c:pt idx="1">
                  <c:v>28.139292000000001</c:v>
                </c:pt>
                <c:pt idx="2">
                  <c:v>31.335170000000002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C8-4C84-AB08-754478DD3EC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6-44AF-AC72-D3B9931583B9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1182.3666000000001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6-44AF-AC72-D3B993158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A-409A-8C14-01979F6E2D4B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39.701607000000003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A-409A-8C14-01979F6E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2FA-BB84-2170EB822227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68.358000000000004</c:v>
                </c:pt>
                <c:pt idx="1">
                  <c:v>13.044</c:v>
                </c:pt>
                <c:pt idx="2">
                  <c:v>18.597000000000001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5-42FA-BB84-2170EB82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D-4C6E-90BB-6D092060D49A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2894.4036000000001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C6E-90BB-6D092060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2-4E94-97B3-2DC225F2A6AB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297.77809999999999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2-4E94-97B3-2DC225F2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49D9-97BA-4149EEA3793D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1079.1594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F-49D9-97BA-4149EEA3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A-4919-99FC-4E62B6C5FD98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13.227414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A-4919-99FC-4E62B6C5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D-4361-A88D-2E0FC8284E41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9811.7739999999994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D-4361-A88D-2E0FC828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8-4655-8F0E-274575E7B56B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30.53819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8-4655-8F0E-274575E7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A-4E05-A394-60ADE7EFE1B7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3.7472804000000002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A-4E05-A394-60ADE7EF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E-4BD7-9C9A-CC202C21A84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651.06910000000005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E-4BD7-9C9A-CC202C21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9-4B72-AC72-95A23F084DF0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3.0251337999999999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9-4B72-AC72-95A23F084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8-4A02-B7ED-1DF551239515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26.396460000000001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8-4A02-B7ED-1DF551239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3-4BD3-8B5F-3C790CBDB4BD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3.7472804000000002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3-4BD3-8B5F-3C790CBD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6-45E8-8E49-D1443E95D96C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1227.6300000000001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6-45E8-8E49-D1443E95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1-4D91-A567-BACC30B6E794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16.869509999999998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1-4D91-A567-BACC30B6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오경순, ID : H1900139)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14:57:25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2894.4036000000001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117.15933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52.130629999999996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68.358000000000004</v>
      </c>
      <c r="G8" s="59">
        <f>'DRIs DATA 입력'!G8</f>
        <v>13.044</v>
      </c>
      <c r="H8" s="59">
        <f>'DRIs DATA 입력'!H8</f>
        <v>18.597000000000001</v>
      </c>
      <c r="I8" s="46"/>
      <c r="J8" s="59" t="s">
        <v>216</v>
      </c>
      <c r="K8" s="59">
        <f>'DRIs DATA 입력'!K8</f>
        <v>7.8129999999999997</v>
      </c>
      <c r="L8" s="59">
        <f>'DRIs DATA 입력'!L8</f>
        <v>17.864999999999998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1182.3666000000001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39.701607000000003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13.227414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651.06910000000005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297.77809999999999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3.3103147000000002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3.0251337999999999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26.396460000000001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3.7472804000000002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1227.6300000000001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16.869509999999998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5.4702234000000001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6.5937476000000004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1079.1594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2130.0671000000002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9811.7739999999994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6733.0986000000003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375.33456000000001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300.25684000000001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30.53819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18.80697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1354.6867999999999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1.4355679E-2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5.5756544999999997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381.82037000000003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138.02489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1600</v>
      </c>
      <c r="C6" s="159">
        <v>2894.4036000000001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45</v>
      </c>
      <c r="Q6" s="159">
        <v>0</v>
      </c>
      <c r="R6" s="159">
        <v>0</v>
      </c>
      <c r="S6" s="159">
        <v>117.15933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52.130629999999996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68.358000000000004</v>
      </c>
      <c r="G8" s="159">
        <v>13.044</v>
      </c>
      <c r="H8" s="159">
        <v>18.597000000000001</v>
      </c>
      <c r="I8" s="157"/>
      <c r="J8" s="159" t="s">
        <v>216</v>
      </c>
      <c r="K8" s="159">
        <v>7.8129999999999997</v>
      </c>
      <c r="L8" s="159">
        <v>17.864999999999998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410</v>
      </c>
      <c r="C16" s="159">
        <v>550</v>
      </c>
      <c r="D16" s="159">
        <v>0</v>
      </c>
      <c r="E16" s="159">
        <v>3000</v>
      </c>
      <c r="F16" s="159">
        <v>1182.3666000000001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39.701607000000003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13.227414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651.06910000000005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297.77809999999999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3.3103147000000002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3.0251337999999999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26.396460000000001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3.7472804000000002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1227.6300000000001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16.869509999999998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5.4702234000000001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6.5937476000000004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560</v>
      </c>
      <c r="C36" s="159">
        <v>800</v>
      </c>
      <c r="D36" s="159">
        <v>0</v>
      </c>
      <c r="E36" s="159">
        <v>2000</v>
      </c>
      <c r="F36" s="159">
        <v>1079.1594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2130.0671000000002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9811.7739999999994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6733.0986000000003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375.33456000000001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300.25684000000001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30.53819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18.80697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1354.6867999999999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1.4355679E-2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5.5756544999999997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381.82037000000003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138.02489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69</v>
      </c>
      <c r="E2" s="161">
        <v>2894.4036000000001</v>
      </c>
      <c r="F2" s="161">
        <v>430.64066000000003</v>
      </c>
      <c r="G2" s="161">
        <v>82.176094000000006</v>
      </c>
      <c r="H2" s="161">
        <v>42.778323999999998</v>
      </c>
      <c r="I2" s="161">
        <v>39.397770000000001</v>
      </c>
      <c r="J2" s="161">
        <v>117.15933</v>
      </c>
      <c r="K2" s="161">
        <v>58.718966999999999</v>
      </c>
      <c r="L2" s="161">
        <v>58.440365</v>
      </c>
      <c r="M2" s="161">
        <v>52.130629999999996</v>
      </c>
      <c r="N2" s="161">
        <v>6.6452106999999998</v>
      </c>
      <c r="O2" s="161">
        <v>30.580103000000001</v>
      </c>
      <c r="P2" s="161">
        <v>2065.3000000000002</v>
      </c>
      <c r="Q2" s="161">
        <v>47.037025</v>
      </c>
      <c r="R2" s="161">
        <v>1182.3666000000001</v>
      </c>
      <c r="S2" s="161">
        <v>225.52725000000001</v>
      </c>
      <c r="T2" s="161">
        <v>11482.071</v>
      </c>
      <c r="U2" s="161">
        <v>13.227414</v>
      </c>
      <c r="V2" s="161">
        <v>39.701607000000003</v>
      </c>
      <c r="W2" s="161">
        <v>651.06910000000005</v>
      </c>
      <c r="X2" s="161">
        <v>297.77809999999999</v>
      </c>
      <c r="Y2" s="161">
        <v>3.3103147000000002</v>
      </c>
      <c r="Z2" s="161">
        <v>3.0251337999999999</v>
      </c>
      <c r="AA2" s="161">
        <v>26.396460000000001</v>
      </c>
      <c r="AB2" s="161">
        <v>3.7472804000000002</v>
      </c>
      <c r="AC2" s="161">
        <v>1227.6300000000001</v>
      </c>
      <c r="AD2" s="161">
        <v>16.869509999999998</v>
      </c>
      <c r="AE2" s="161">
        <v>5.4702234000000001</v>
      </c>
      <c r="AF2" s="161">
        <v>6.5937476000000004</v>
      </c>
      <c r="AG2" s="161">
        <v>1079.1594</v>
      </c>
      <c r="AH2" s="161">
        <v>581.38580000000002</v>
      </c>
      <c r="AI2" s="161">
        <v>497.77364999999998</v>
      </c>
      <c r="AJ2" s="161">
        <v>2130.0671000000002</v>
      </c>
      <c r="AK2" s="161">
        <v>9811.7739999999994</v>
      </c>
      <c r="AL2" s="161">
        <v>375.33456000000001</v>
      </c>
      <c r="AM2" s="161">
        <v>6733.0986000000003</v>
      </c>
      <c r="AN2" s="161">
        <v>300.25684000000001</v>
      </c>
      <c r="AO2" s="161">
        <v>30.53819</v>
      </c>
      <c r="AP2" s="161">
        <v>22.686257999999999</v>
      </c>
      <c r="AQ2" s="161">
        <v>7.8519325000000002</v>
      </c>
      <c r="AR2" s="161">
        <v>18.80697</v>
      </c>
      <c r="AS2" s="161">
        <v>1354.6867999999999</v>
      </c>
      <c r="AT2" s="161">
        <v>1.4355679E-2</v>
      </c>
      <c r="AU2" s="161">
        <v>5.5756544999999997</v>
      </c>
      <c r="AV2" s="161">
        <v>381.82037000000003</v>
      </c>
      <c r="AW2" s="161">
        <v>138.02489</v>
      </c>
      <c r="AX2" s="161">
        <v>0.35969079999999998</v>
      </c>
      <c r="AY2" s="161">
        <v>2.432696</v>
      </c>
      <c r="AZ2" s="161">
        <v>615.89764000000002</v>
      </c>
      <c r="BA2" s="161">
        <v>84.288089999999997</v>
      </c>
      <c r="BB2" s="161">
        <v>24.768412000000001</v>
      </c>
      <c r="BC2" s="161">
        <v>28.139292000000001</v>
      </c>
      <c r="BD2" s="161">
        <v>31.335170000000002</v>
      </c>
      <c r="BE2" s="161">
        <v>2.9432109999999998</v>
      </c>
      <c r="BF2" s="161">
        <v>10.287395</v>
      </c>
      <c r="BG2" s="161">
        <v>6.9387240000000003E-3</v>
      </c>
      <c r="BH2" s="161">
        <v>5.9615090000000003E-2</v>
      </c>
      <c r="BI2" s="161">
        <v>4.8025973E-2</v>
      </c>
      <c r="BJ2" s="161">
        <v>0.20746729999999999</v>
      </c>
      <c r="BK2" s="161">
        <v>5.3374800000000001E-4</v>
      </c>
      <c r="BL2" s="161">
        <v>0.7609146</v>
      </c>
      <c r="BM2" s="161">
        <v>6.7487906999999998</v>
      </c>
      <c r="BN2" s="161">
        <v>1.4672183000000001</v>
      </c>
      <c r="BO2" s="161">
        <v>102.074</v>
      </c>
      <c r="BP2" s="161">
        <v>16.978010000000001</v>
      </c>
      <c r="BQ2" s="161">
        <v>35.578710000000001</v>
      </c>
      <c r="BR2" s="161">
        <v>136.33214000000001</v>
      </c>
      <c r="BS2" s="161">
        <v>54.85322</v>
      </c>
      <c r="BT2" s="161">
        <v>19.199251</v>
      </c>
      <c r="BU2" s="161">
        <v>0.18297784</v>
      </c>
      <c r="BV2" s="161">
        <v>0.13835471999999999</v>
      </c>
      <c r="BW2" s="161">
        <v>1.4127175999999999</v>
      </c>
      <c r="BX2" s="161">
        <v>2.8845265000000002</v>
      </c>
      <c r="BY2" s="161">
        <v>0.26444434999999999</v>
      </c>
      <c r="BZ2" s="161">
        <v>2.4067582999999998E-3</v>
      </c>
      <c r="CA2" s="161">
        <v>2.1087980000000002</v>
      </c>
      <c r="CB2" s="161">
        <v>5.7110715999999999E-2</v>
      </c>
      <c r="CC2" s="161">
        <v>0.22869556999999999</v>
      </c>
      <c r="CD2" s="161">
        <v>2.4890336999999998</v>
      </c>
      <c r="CE2" s="161">
        <v>0.20586905999999999</v>
      </c>
      <c r="CF2" s="161">
        <v>1.4967527</v>
      </c>
      <c r="CG2" s="161">
        <v>0</v>
      </c>
      <c r="CH2" s="161">
        <v>0.10872488</v>
      </c>
      <c r="CI2" s="161">
        <v>4.6815999999999998E-7</v>
      </c>
      <c r="CJ2" s="161">
        <v>5.6222589999999997</v>
      </c>
      <c r="CK2" s="161">
        <v>5.1334459999999998E-2</v>
      </c>
      <c r="CL2" s="161">
        <v>2.1156614</v>
      </c>
      <c r="CM2" s="161">
        <v>6.0258417</v>
      </c>
      <c r="CN2" s="161">
        <v>3913.4796999999999</v>
      </c>
      <c r="CO2" s="161">
        <v>6794.7349999999997</v>
      </c>
      <c r="CP2" s="161">
        <v>4721.1019999999999</v>
      </c>
      <c r="CQ2" s="161">
        <v>1568.1151</v>
      </c>
      <c r="CR2" s="161">
        <v>784.87969999999996</v>
      </c>
      <c r="CS2" s="161">
        <v>595.64359999999999</v>
      </c>
      <c r="CT2" s="161">
        <v>3873.7446</v>
      </c>
      <c r="CU2" s="161">
        <v>2616.4016000000001</v>
      </c>
      <c r="CV2" s="161">
        <v>1864.0605</v>
      </c>
      <c r="CW2" s="161">
        <v>3034.6853000000001</v>
      </c>
      <c r="CX2" s="161">
        <v>870.86315999999999</v>
      </c>
      <c r="CY2" s="161">
        <v>4724.2905000000001</v>
      </c>
      <c r="CZ2" s="161">
        <v>2916.9313999999999</v>
      </c>
      <c r="DA2" s="161">
        <v>5821.4110000000001</v>
      </c>
      <c r="DB2" s="161">
        <v>5246.8364000000001</v>
      </c>
      <c r="DC2" s="161">
        <v>9165.0640000000003</v>
      </c>
      <c r="DD2" s="161">
        <v>14419.05</v>
      </c>
      <c r="DE2" s="161">
        <v>3255.8004999999998</v>
      </c>
      <c r="DF2" s="161">
        <v>5697.0165999999999</v>
      </c>
      <c r="DG2" s="161">
        <v>3410.3184000000001</v>
      </c>
      <c r="DH2" s="161">
        <v>202.95477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84.288089999999997</v>
      </c>
      <c r="B6">
        <f>BB2</f>
        <v>24.768412000000001</v>
      </c>
      <c r="C6">
        <f>BC2</f>
        <v>28.139292000000001</v>
      </c>
      <c r="D6">
        <f>BD2</f>
        <v>31.335170000000002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18481</v>
      </c>
      <c r="C2" s="56">
        <f ca="1">YEAR(TODAY())-YEAR(B2)+IF(TODAY()&gt;=DATE(YEAR(TODAY()),MONTH(B2),DAY(B2)),0,-1)</f>
        <v>69</v>
      </c>
      <c r="E2" s="52">
        <v>160</v>
      </c>
      <c r="F2" s="53" t="s">
        <v>39</v>
      </c>
      <c r="G2" s="52">
        <v>55</v>
      </c>
      <c r="H2" s="51" t="s">
        <v>41</v>
      </c>
      <c r="I2" s="70">
        <f>ROUND(G3/E3^2,1)</f>
        <v>21.5</v>
      </c>
    </row>
    <row r="3" spans="1:9" x14ac:dyDescent="0.3">
      <c r="E3" s="51">
        <f>E2/100</f>
        <v>1.6</v>
      </c>
      <c r="F3" s="51" t="s">
        <v>40</v>
      </c>
      <c r="G3" s="51">
        <f>G2</f>
        <v>55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오경순, ID : H1900139)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14:57:25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43893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69</v>
      </c>
      <c r="G12" s="135"/>
      <c r="H12" s="135"/>
      <c r="I12" s="135"/>
      <c r="K12" s="126">
        <f>'개인정보 및 신체계측 입력'!E2</f>
        <v>160</v>
      </c>
      <c r="L12" s="127"/>
      <c r="M12" s="120">
        <f>'개인정보 및 신체계측 입력'!G2</f>
        <v>55</v>
      </c>
      <c r="N12" s="121"/>
      <c r="O12" s="116" t="s">
        <v>271</v>
      </c>
      <c r="P12" s="110"/>
      <c r="Q12" s="113">
        <f>'개인정보 및 신체계측 입력'!I2</f>
        <v>21.5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오경순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68.358000000000004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13.044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18.597000000000001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17.899999999999999</v>
      </c>
      <c r="L72" s="36" t="s">
        <v>53</v>
      </c>
      <c r="M72" s="36">
        <f>ROUND('DRIs DATA'!K8,1)</f>
        <v>7.8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157.65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330.85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297.77999999999997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249.82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134.88999999999999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654.12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305.38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2020-03-19T00:13:30Z</dcterms:modified>
</cp:coreProperties>
</file>