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A78F8944-3443-4D57-9BCC-BDB24E4523A3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<sst xmlns="http://schemas.openxmlformats.org/spreadsheetml/2006/main" count="692" uniqueCount="283">
  <si>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</si>
  <si>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</si>
  <si>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</si>
  <si>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</si>
  <si>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</si>
  <si>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</si>
  <si>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</si>
  <si>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</si>
  <si>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</si>
  <si>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</si>
  <si>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</si>
  <si>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</si>
  <si>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</si>
  <si>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</si>
  <si>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</si>
  <si>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</si>
  <si>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</si>
  <si>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</si>
  <si>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</si>
  <si>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</si>
  <si>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</si>
  <si>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</si>
  <si>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</si>
  <si>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</si>
  <si>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</si>
  <si>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</si>
  <si>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</si>
  <si>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</si>
  <si>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</si>
  <si>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</si>
  <si>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</si>
  <si>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</si>
  <si>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</si>
  <si>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</si>
  <si>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</si>
  <si>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</si>
  <si>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</si>
  <si>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</si>
  <si>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</si>
  <si>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</si>
  <si>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</si>
  <si>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</si>
  <si>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</si>
  <si>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</si>
  <si>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</si>
  <si>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</si>
  <si>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</si>
  <si>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</si>
  <si>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</si>
  <si>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</si>
  <si>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</si>
  <si>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</si>
  <si>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</si>
  <si>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</si>
  <si>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</si>
  <si>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</si>
  <si>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</si>
  <si>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</si>
  <si>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</si>
  <si>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</si>
  <si>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</si>
  <si>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</si>
  <si>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</si>
  <si>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</si>
  <si>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</si>
  <si>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</si>
  <si>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</si>
  <si>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</si>
  <si>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</si>
  <si>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</si>
  <si>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</si>
  <si>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</si>
  <si>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</si>
  <si>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</si>
  <si>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</si>
  <si>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</si>
  <si>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</si>
  <si>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</si>
  <si>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</si>
  <si>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</si>
  <si>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</si>
  <si>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</si>
  <si>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</si>
  <si>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</si>
  <si>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</si>
  <si>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</si>
  <si>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</si>
  <si>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</si>
  <si>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</si>
  <si>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</si>
  <si>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</si>
  <si>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</si>
  <si>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</si>
  <si>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</si>
  <si>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</si>
  <si>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</si>
  <si>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</si>
  <si>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</si>
  <si>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</si>
  <si>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</si>
  <si>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</si>
  <si>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</si>
  <si>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</si>
  <si>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</si>
  <si>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</si>
  <si>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</si>
  <si>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</si>
  <si>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</si>
  <si>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</si>
  <si>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</si>
  <si>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</si>
  <si>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</si>
  <si>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</si>
  <si>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</si>
  <si>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</si>
  <si>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</si>
  <si>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</si>
  <si>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</si>
  <si>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</si>
  <si>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</si>
  <si>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</si>
  <si>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</si>
  <si>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</si>
  <si>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</si>
  <si>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</si>
  <si>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</si>
  <si>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</si>
  <si>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</si>
  <si>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</si>
  <si>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</si>
  <si>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</si>
  <si>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</si>
  <si>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</si>
  <si>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</si>
  <si>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</si>
  <si>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</si>
  <si>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</si>
  <si>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</si>
  <si>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</si>
  <si>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</si>
  <si>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</si>
  <si>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</si>
  <si>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</si>
  <si>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</si>
  <si>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</si>
  <si>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</si>
  <si>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</si>
  <si>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</si>
  <si>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</si>
  <si>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</si>
  <si>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</si>
  <si>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</si>
  <si>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</si>
  <si>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</si>
  <si>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</si>
  <si>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</si>
  <si>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</si>
  <si>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</si>
  <si>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</si>
  <si>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</si>
  <si>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</si>
  <si>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</si>
  <si>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</si>
  <si>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</si>
  <si>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</si>
  <si>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</si>
  <si>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</si>
  <si>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</si>
  <si>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</si>
  <si>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</si>
  <si>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</si>
  <si>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</si>
  <si>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</si>
  <si>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</si>
  <si>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</si>
  <si>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</si>
  <si>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</si>
  <si>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</si>
  <si>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</si>
  <si>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</si>
  <si>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</si>
  <si>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</si>
  <si>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</si>
  <si>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</si>
  <si>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</si>
  <si>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</si>
  <si>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</si>
  <si>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</si>
  <si>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</si>
  <si>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</si>
  <si>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</si>
  <si>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</si>
  <si>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</si>
  <si>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</si>
  <si>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</si>
  <si>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</si>
  <si>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</si>
  <si>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</si>
  <si>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</si>
  <si>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</si>
  <si>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</si>
  <si>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</si>
  <si>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</si>
  <si>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</si>
  <si>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</si>
  <si>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</si>
  <si>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</si>
  <si>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</si>
  <si>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</si>
  <si>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</si>
  <si>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</si>
  <si>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</si>
  <si>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</si>
  <si>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</si>
  <si>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</si>
  <si>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</si>
  <si>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</si>
  <si>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</si>
  <si>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</si>
  <si>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</si>
  <si>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</si>
  <si>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</si>
  <si>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</si>
  <si>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</si>
  <si>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</si>
  <si>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</si>
  <si>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</si>
  <si>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</si>
  <si>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</si>
  <si>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</si>
  <si>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</si>
  <si>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</si>
  <si>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</si>
  <si>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</si>
  <si>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</si>
  <si>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</si>
  <si>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</si>
  <si>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</si>
  <si>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</si>
  <si>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</si>
  <si>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</si>
  <si>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</si>
  <si>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</si>
  <si>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</si>
  <si>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</si>
  <si>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</si>
  <si>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</si>
  <si>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</si>
  <si>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</si>
  <si>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</si>
  <si>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</si>
  <si>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</si>
  <si>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</si>
  <si>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</si>
  <si>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</si>
  <si>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</si>
  <si>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</si>
  <si>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</si>
  <si>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</si>
  <si>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</si>
  <si>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</si>
  <si>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</si>
  <si>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</si>
  <si>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</si>
  <si>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</si>
  <si>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</si>
  <si>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</si>
  <si>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</si>
  <si>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</si>
  <si>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</si>
  <si>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</si>
  <si>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</si>
  <si>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</si>
  <si>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</si>
  <si>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</si>
  <si>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</si>
  <si>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</si>
  <si>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</si>
  <si>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박주호, ID : H1900141)</t>
  </si>
  <si>
    <t>출력시각</t>
  </si>
  <si>
    <t>2020년 03월 18일 14:55:22</t>
  </si>
  <si>
    <t>H1900141</t>
  </si>
  <si>
    <t>박주호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</si>
</sst>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9-4F27-BA8C-148044EAFF18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275.83834999999999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9-4F27-BA8C-148044EA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441-AAD4-94F7DDC9FFFD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8.4901990000000005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7-4441-AAD4-94F7DDC9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2-4634-BE83-58D86AE8C803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1.9517837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2-4634-BE83-58D86AE8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5-48A2-88A6-C9BBCE32BC61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4273.6360000000004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5-48A2-88A6-C9BBCE32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D7F-855B-789EC2E966E1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12904.026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B-4D7F-855B-789EC2E9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294-840E-B2B619EC03AD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331.78530000000001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B-4294-840E-B2B619EC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F-43BE-861D-1309B9CD9947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489.01834000000002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F-43BE-861D-1309B9CD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7-4B36-9B40-D9E1596E616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42.69135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7-4B36-9B40-D9E1596E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A-4BFD-88B7-9F78E3F6D96F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2327.1709999999998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A-4BFD-88B7-9F78E3F6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1-4D62-9A3A-4E332963D818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0.18393311000000001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1-4D62-9A3A-4E332963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B-4A67-84AA-F4B720877769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12.726609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B-4A67-84AA-F4B72087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5A6-9909-A13F2755DA10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102.01057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5A6-9909-A13F2755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D-4301-979B-D8E95204DDFA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373.58751999999998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D-4301-979B-D8E95204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C0D-B9D5-F072B4D387C6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318.87842000000001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B-4C0D-B9D5-F072B4D3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E4A-9DE0-9C5E510C86D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</c:v>
                </c:pt>
                <c:pt idx="1">
                  <c:v>18.408999999999999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E4A-9DE0-9C5E510C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94A-4FF5-8691-C20F3F55EFA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94A-4FF5-8691-C20F3F55EFA2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494A-4FF5-8691-C20F3F55EFA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39.761135000000003</c:v>
                </c:pt>
                <c:pt idx="1">
                  <c:v>51.022799999999997</c:v>
                </c:pt>
                <c:pt idx="2">
                  <c:v>51.870040000000003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A-4FF5-8691-C20F3F55EF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7-4A0F-94C9-299C36FB474E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2512.1828999999998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7-4A0F-94C9-299C36FB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0-49C9-96B3-BE87FC35A51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90.105735999999993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0-49C9-96B3-BE87FC35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D-44EC-8102-5522644E7E99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70.7</c:v>
                </c:pt>
                <c:pt idx="1">
                  <c:v>12.112</c:v>
                </c:pt>
                <c:pt idx="2">
                  <c:v>17.189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D-44EC-8102-5522644E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246-BD64-8E2E4677E36A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7613.34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246-BD64-8E2E4677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7-415C-89AE-1386B482E2C3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485.25934000000001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7-415C-89AE-1386B482E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38C-BE6E-1E6E375A5B0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1855.4404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3-438C-BE6E-1E6E375A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A-47C2-8EA5-5F0D0EE50040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A-47C2-8EA5-5F0D0EE5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C-44C6-A3AE-4F44517E5DB4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26025.081999999999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C-44C6-A3AE-4F44517E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0-441B-A82F-64692E9F386D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68.211135999999996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0-441B-A82F-64692E9F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BE1-8C70-F7B8A886C21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6.6025320000000001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9-4BE1-8C70-F7B8A886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6-4F6E-93C7-21E7AAE7D23D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1606.5743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6-4F6E-93C7-21E7AAE7D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49FD-BEB6-26223EB82FA9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6.2039976000000001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3-49FD-BEB6-26223EB8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5E1-BE77-962D7CE1805B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61.260337999999997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3-45E1-BE77-962D7CE1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2-4905-8722-88D52E57F82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6.6025320000000001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2-4905-8722-88D52E57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F4B-99E4-3256E3FB09E1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2488.8454999999999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D-4F4B-99E4-3256E3FB0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2-46C7-91D9-42DDFB307E6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24.108468999999999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2-46C7-91D9-42DDFB30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박주호, ID : H1900141)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14:55:22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7613.34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275.83834999999999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102.01057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70.7</v>
      </c>
      <c r="G8" s="59">
        <f>'DRIs DATA 입력'!G8</f>
        <v>12.112</v>
      </c>
      <c r="H8" s="59">
        <f>'DRIs DATA 입력'!H8</f>
        <v>17.189</v>
      </c>
      <c r="I8" s="46"/>
      <c r="J8" s="59" t="s">
        <v>216</v>
      </c>
      <c r="K8" s="59">
        <f>'DRIs DATA 입력'!K8</f>
        <v>5.8</v>
      </c>
      <c r="L8" s="59">
        <f>'DRIs DATA 입력'!L8</f>
        <v>18.408999999999999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2512.1828999999998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90.105735999999993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12.773614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1606.5743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485.25934000000001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8.1504999999999992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6.2039976000000001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61.260337999999997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6.6025320000000001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2488.8454999999999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24.108468999999999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8.4901990000000005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1.9517837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1855.4404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4273.6360000000004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26025.081999999999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12904.026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331.78530000000001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489.01834000000002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68.211135999999996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42.69135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2327.1709999999998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0.18393311000000001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12.726609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373.58751999999998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318.87842000000001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2600</v>
      </c>
      <c r="C6" s="159">
        <v>7613.34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65</v>
      </c>
      <c r="Q6" s="159">
        <v>0</v>
      </c>
      <c r="R6" s="159">
        <v>0</v>
      </c>
      <c r="S6" s="159">
        <v>275.83834999999999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102.01057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70.7</v>
      </c>
      <c r="G8" s="159">
        <v>12.112</v>
      </c>
      <c r="H8" s="159">
        <v>17.189</v>
      </c>
      <c r="I8" s="157"/>
      <c r="J8" s="159" t="s">
        <v>216</v>
      </c>
      <c r="K8" s="159">
        <v>5.8</v>
      </c>
      <c r="L8" s="159">
        <v>18.408999999999999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570</v>
      </c>
      <c r="C16" s="159">
        <v>800</v>
      </c>
      <c r="D16" s="159">
        <v>0</v>
      </c>
      <c r="E16" s="159">
        <v>3000</v>
      </c>
      <c r="F16" s="159">
        <v>2512.1828999999998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90.105735999999993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12.773614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1606.5743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485.25934000000001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8.1504999999999992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6.2039976000000001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61.260337999999997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6.6025320000000001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2488.8454999999999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24.108468999999999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8.4901990000000005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1.9517837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650</v>
      </c>
      <c r="C36" s="159">
        <v>800</v>
      </c>
      <c r="D36" s="159">
        <v>0</v>
      </c>
      <c r="E36" s="159">
        <v>2500</v>
      </c>
      <c r="F36" s="159">
        <v>1855.4404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4273.6360000000004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26025.081999999999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12904.026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331.78530000000001</v>
      </c>
      <c r="AI36" s="157"/>
      <c r="AJ36" s="159" t="s">
        <v>22</v>
      </c>
      <c r="AK36" s="159">
        <v>295</v>
      </c>
      <c r="AL36" s="159">
        <v>350</v>
      </c>
      <c r="AM36" s="159">
        <v>0</v>
      </c>
      <c r="AN36" s="159">
        <v>350</v>
      </c>
      <c r="AO36" s="159">
        <v>489.01834000000002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68.211135999999996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42.69135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2327.1709999999998</v>
      </c>
      <c r="U46" s="157"/>
      <c r="V46" s="159" t="s">
        <v>29</v>
      </c>
      <c r="W46" s="159">
        <v>0</v>
      </c>
      <c r="X46" s="159">
        <v>0</v>
      </c>
      <c r="Y46" s="159">
        <v>3.5</v>
      </c>
      <c r="Z46" s="159">
        <v>10</v>
      </c>
      <c r="AA46" s="159">
        <v>0.18393311000000001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12.726609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373.58751999999998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318.87842000000001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25</v>
      </c>
      <c r="E2" s="161">
        <v>7613.34</v>
      </c>
      <c r="F2" s="161">
        <v>1134.5598</v>
      </c>
      <c r="G2" s="161">
        <v>194.36499000000001</v>
      </c>
      <c r="H2" s="161">
        <v>101.4919</v>
      </c>
      <c r="I2" s="161">
        <v>92.873090000000005</v>
      </c>
      <c r="J2" s="161">
        <v>275.83834999999999</v>
      </c>
      <c r="K2" s="161">
        <v>136.60538</v>
      </c>
      <c r="L2" s="161">
        <v>139.23296999999999</v>
      </c>
      <c r="M2" s="161">
        <v>102.01057</v>
      </c>
      <c r="N2" s="161">
        <v>8.2223500000000005</v>
      </c>
      <c r="O2" s="161">
        <v>49.421660000000003</v>
      </c>
      <c r="P2" s="161">
        <v>3715.2330000000002</v>
      </c>
      <c r="Q2" s="161">
        <v>109.95102</v>
      </c>
      <c r="R2" s="161">
        <v>2512.1828999999998</v>
      </c>
      <c r="S2" s="161">
        <v>281.06470000000002</v>
      </c>
      <c r="T2" s="161">
        <v>26773.425999999999</v>
      </c>
      <c r="U2" s="161">
        <v>12.773614</v>
      </c>
      <c r="V2" s="161">
        <v>90.105735999999993</v>
      </c>
      <c r="W2" s="161">
        <v>1606.5743</v>
      </c>
      <c r="X2" s="161">
        <v>485.25934000000001</v>
      </c>
      <c r="Y2" s="161">
        <v>8.1504999999999992</v>
      </c>
      <c r="Z2" s="161">
        <v>6.2039976000000001</v>
      </c>
      <c r="AA2" s="161">
        <v>61.260337999999997</v>
      </c>
      <c r="AB2" s="161">
        <v>6.6025320000000001</v>
      </c>
      <c r="AC2" s="161">
        <v>2488.8454999999999</v>
      </c>
      <c r="AD2" s="161">
        <v>24.108468999999999</v>
      </c>
      <c r="AE2" s="161">
        <v>8.4901990000000005</v>
      </c>
      <c r="AF2" s="161">
        <v>1.9517837</v>
      </c>
      <c r="AG2" s="161">
        <v>1855.4404</v>
      </c>
      <c r="AH2" s="161">
        <v>1386.7380000000001</v>
      </c>
      <c r="AI2" s="161">
        <v>468.70236</v>
      </c>
      <c r="AJ2" s="161">
        <v>4273.6360000000004</v>
      </c>
      <c r="AK2" s="161">
        <v>26025.081999999999</v>
      </c>
      <c r="AL2" s="161">
        <v>331.78530000000001</v>
      </c>
      <c r="AM2" s="161">
        <v>12904.026</v>
      </c>
      <c r="AN2" s="161">
        <v>489.01834000000002</v>
      </c>
      <c r="AO2" s="161">
        <v>68.211135999999996</v>
      </c>
      <c r="AP2" s="161">
        <v>49.949829999999999</v>
      </c>
      <c r="AQ2" s="161">
        <v>18.261303000000002</v>
      </c>
      <c r="AR2" s="161">
        <v>42.69135</v>
      </c>
      <c r="AS2" s="161">
        <v>2327.1709999999998</v>
      </c>
      <c r="AT2" s="161">
        <v>0.18393311000000001</v>
      </c>
      <c r="AU2" s="161">
        <v>12.726609</v>
      </c>
      <c r="AV2" s="161">
        <v>373.58751999999998</v>
      </c>
      <c r="AW2" s="161">
        <v>318.87842000000001</v>
      </c>
      <c r="AX2" s="161">
        <v>1.3525579999999999</v>
      </c>
      <c r="AY2" s="161">
        <v>7.7350560000000002</v>
      </c>
      <c r="AZ2" s="161">
        <v>1101.2373</v>
      </c>
      <c r="BA2" s="161">
        <v>142.68205</v>
      </c>
      <c r="BB2" s="161">
        <v>39.761135000000003</v>
      </c>
      <c r="BC2" s="161">
        <v>51.022799999999997</v>
      </c>
      <c r="BD2" s="161">
        <v>51.870040000000003</v>
      </c>
      <c r="BE2" s="161">
        <v>1.790114</v>
      </c>
      <c r="BF2" s="161">
        <v>10.739186</v>
      </c>
      <c r="BG2" s="161">
        <v>1.1518281E-3</v>
      </c>
      <c r="BH2" s="161">
        <v>5.6821019999999996E-3</v>
      </c>
      <c r="BI2" s="161">
        <v>7.4871382999999996E-3</v>
      </c>
      <c r="BJ2" s="161">
        <v>0.1147357</v>
      </c>
      <c r="BK2" s="161">
        <v>8.8602166000000004E-5</v>
      </c>
      <c r="BL2" s="161">
        <v>0.91305769999999997</v>
      </c>
      <c r="BM2" s="161">
        <v>10.350804</v>
      </c>
      <c r="BN2" s="161">
        <v>3.7829380000000001</v>
      </c>
      <c r="BO2" s="161">
        <v>208.77047999999999</v>
      </c>
      <c r="BP2" s="161">
        <v>30.438397999999999</v>
      </c>
      <c r="BQ2" s="161">
        <v>61.205204000000002</v>
      </c>
      <c r="BR2" s="161">
        <v>236.75273000000001</v>
      </c>
      <c r="BS2" s="161">
        <v>151.55206000000001</v>
      </c>
      <c r="BT2" s="161">
        <v>40.499859999999998</v>
      </c>
      <c r="BU2" s="161">
        <v>0.25402275000000002</v>
      </c>
      <c r="BV2" s="161">
        <v>5.4710135E-2</v>
      </c>
      <c r="BW2" s="161">
        <v>2.56494</v>
      </c>
      <c r="BX2" s="161">
        <v>4.0368743</v>
      </c>
      <c r="BY2" s="161">
        <v>0.40403178000000001</v>
      </c>
      <c r="BZ2" s="161">
        <v>3.7902130000000002E-3</v>
      </c>
      <c r="CA2" s="161">
        <v>3.0581163999999998</v>
      </c>
      <c r="CB2" s="161">
        <v>3.5115838000000003E-2</v>
      </c>
      <c r="CC2" s="161">
        <v>0.67834700000000003</v>
      </c>
      <c r="CD2" s="161">
        <v>3.9212475000000002</v>
      </c>
      <c r="CE2" s="161">
        <v>0.1485824</v>
      </c>
      <c r="CF2" s="161">
        <v>0.28119314000000001</v>
      </c>
      <c r="CG2" s="161">
        <v>5.9999998000000003E-6</v>
      </c>
      <c r="CH2" s="161">
        <v>0.11162448</v>
      </c>
      <c r="CI2" s="161">
        <v>3.0701530000000001E-2</v>
      </c>
      <c r="CJ2" s="161">
        <v>8.3633260000000007</v>
      </c>
      <c r="CK2" s="161">
        <v>4.1073213999999997E-2</v>
      </c>
      <c r="CL2" s="161">
        <v>2.7976999999999999</v>
      </c>
      <c r="CM2" s="161">
        <v>9.5519940000000005</v>
      </c>
      <c r="CN2" s="161">
        <v>7607.0736999999999</v>
      </c>
      <c r="CO2" s="161">
        <v>12572.951999999999</v>
      </c>
      <c r="CP2" s="161">
        <v>7200.4696999999996</v>
      </c>
      <c r="CQ2" s="161">
        <v>2693.6572000000001</v>
      </c>
      <c r="CR2" s="161">
        <v>1606.5271</v>
      </c>
      <c r="CS2" s="161">
        <v>1329.9770000000001</v>
      </c>
      <c r="CT2" s="161">
        <v>7600.2924999999996</v>
      </c>
      <c r="CU2" s="161">
        <v>4285.6504000000004</v>
      </c>
      <c r="CV2" s="161">
        <v>4401.8410000000003</v>
      </c>
      <c r="CW2" s="161">
        <v>4917.3027000000002</v>
      </c>
      <c r="CX2" s="161">
        <v>1434.4594</v>
      </c>
      <c r="CY2" s="161">
        <v>9746.9320000000007</v>
      </c>
      <c r="CZ2" s="161">
        <v>4684.5569999999998</v>
      </c>
      <c r="DA2" s="161">
        <v>10925.232</v>
      </c>
      <c r="DB2" s="161">
        <v>10880.104499999999</v>
      </c>
      <c r="DC2" s="161">
        <v>15130.147999999999</v>
      </c>
      <c r="DD2" s="161">
        <v>26549.092000000001</v>
      </c>
      <c r="DE2" s="161">
        <v>5505.848</v>
      </c>
      <c r="DF2" s="161">
        <v>13256.457</v>
      </c>
      <c r="DG2" s="161">
        <v>5731.9930000000004</v>
      </c>
      <c r="DH2" s="161">
        <v>196.57735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142.68205</v>
      </c>
      <c r="B6">
        <f>BB2</f>
        <v>39.761135000000003</v>
      </c>
      <c r="C6">
        <f>BC2</f>
        <v>51.022799999999997</v>
      </c>
      <c r="D6">
        <f>BD2</f>
        <v>51.870040000000003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34514</v>
      </c>
      <c r="C2" s="56">
        <f ca="1">YEAR(TODAY())-YEAR(B2)+IF(TODAY()&gt;=DATE(YEAR(TODAY()),MONTH(B2),DAY(B2)),0,-1)</f>
        <v>25</v>
      </c>
      <c r="E2" s="52">
        <v>181</v>
      </c>
      <c r="F2" s="53" t="s">
        <v>39</v>
      </c>
      <c r="G2" s="52">
        <v>86</v>
      </c>
      <c r="H2" s="51" t="s">
        <v>41</v>
      </c>
      <c r="I2" s="70">
        <f>ROUND(G3/E3^2,1)</f>
        <v>26.3</v>
      </c>
    </row>
    <row r="3" spans="1:9" x14ac:dyDescent="0.3">
      <c r="E3" s="51">
        <f>E2/100</f>
        <v>1.81</v>
      </c>
      <c r="F3" s="51" t="s">
        <v>40</v>
      </c>
      <c r="G3" s="51">
        <f>G2</f>
        <v>86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박주호, ID : H1900141)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14:55:22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25</v>
      </c>
      <c r="G12" s="135"/>
      <c r="H12" s="135"/>
      <c r="I12" s="135"/>
      <c r="K12" s="126">
        <f>'개인정보 및 신체계측 입력'!E2</f>
        <v>181</v>
      </c>
      <c r="L12" s="127"/>
      <c r="M12" s="120">
        <f>'개인정보 및 신체계측 입력'!G2</f>
        <v>86</v>
      </c>
      <c r="N12" s="121"/>
      <c r="O12" s="116" t="s">
        <v>271</v>
      </c>
      <c r="P12" s="110"/>
      <c r="Q12" s="113">
        <f>'개인정보 및 신체계측 입력'!I2</f>
        <v>26.3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박주호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70.7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12.112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17.189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18.399999999999999</v>
      </c>
      <c r="L72" s="36" t="s">
        <v>53</v>
      </c>
      <c r="M72" s="36">
        <f>ROUND('DRIs DATA'!K8,1)</f>
        <v>5.8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334.96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750.88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485.26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440.17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231.93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1735.01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682.11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2020-03-19T00:16:55Z</dcterms:modified>
</cp:coreProperties>
</file>