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C4B4C5CE-6D58-44CE-9C2B-4C981BB4BACA}" xr6:coauthVersionLast="45" xr6:coauthVersionMax="45" xr10:uidLastSave="{00000000-0000-0000-0000-000000000000}"/>
  <bookViews>
    <workbookView xWindow="5010" yWindow="157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<sst xmlns="http://schemas.openxmlformats.org/spreadsheetml/2006/main" count="692" uniqueCount="283">
  <si>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</si>
  <si>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</si>
  <si>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</si>
  <si>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</si>
  <si>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</si>
  <si>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</si>
  <si>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</si>
  <si>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</si>
  <si>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</si>
  <si>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</si>
  <si>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</si>
  <si>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</si>
  <si>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</si>
  <si>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</si>
  <si>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</si>
  <si>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</si>
  <si>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</si>
  <si>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</si>
  <si>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</si>
  <si>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</si>
  <si>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</si>
  <si>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</si>
  <si>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</si>
  <si>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</si>
  <si>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</si>
  <si>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</si>
  <si>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</si>
  <si>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</si>
  <si>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</si>
  <si>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</si>
  <si>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</si>
  <si>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</si>
  <si>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</si>
  <si>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</si>
  <si>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</si>
  <si>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</si>
  <si>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</si>
  <si>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</si>
  <si>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</si>
  <si>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</si>
  <si>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</si>
  <si>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</si>
  <si>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</si>
  <si>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</si>
  <si>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</si>
  <si>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</si>
  <si>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</si>
  <si>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</si>
  <si>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</si>
  <si>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</si>
  <si>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</si>
  <si>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</si>
  <si>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</si>
  <si>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</si>
  <si>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</si>
  <si>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</si>
  <si>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</si>
  <si>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</si>
  <si>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</si>
  <si>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</si>
  <si>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</si>
  <si>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</si>
  <si>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</si>
  <si>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</si>
  <si>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</si>
  <si>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</si>
  <si>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</si>
  <si>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</si>
  <si>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</si>
  <si>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</si>
  <si>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</si>
  <si>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</si>
  <si>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</si>
  <si>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</si>
  <si>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</si>
  <si>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</si>
  <si>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</si>
  <si>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</si>
  <si>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</si>
  <si>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</si>
  <si>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</si>
  <si>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</si>
  <si>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</si>
  <si>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</si>
  <si>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</si>
  <si>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</si>
  <si>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</si>
  <si>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</si>
  <si>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</si>
  <si>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</si>
  <si>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</si>
  <si>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</si>
  <si>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</si>
  <si>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</si>
  <si>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</si>
  <si>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</si>
  <si>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</si>
  <si>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</si>
  <si>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</si>
  <si>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</si>
  <si>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</si>
  <si>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</si>
  <si>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</si>
  <si>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</si>
  <si>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</si>
  <si>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</si>
  <si>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</si>
  <si>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</si>
  <si>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</si>
  <si>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</si>
  <si>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</si>
  <si>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</si>
  <si>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</si>
  <si>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</si>
  <si>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</si>
  <si>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</si>
  <si>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</si>
  <si>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</si>
  <si>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</si>
  <si>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</si>
  <si>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</si>
  <si>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</si>
  <si>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</si>
  <si>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</si>
  <si>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</si>
  <si>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</si>
  <si>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</si>
  <si>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</si>
  <si>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</si>
  <si>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</si>
  <si>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</si>
  <si>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</si>
  <si>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</si>
  <si>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</si>
  <si>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</si>
  <si>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</si>
  <si>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</si>
  <si>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</si>
  <si>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</si>
  <si>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</si>
  <si>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</si>
  <si>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</si>
  <si>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</si>
  <si>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</si>
  <si>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</si>
  <si>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</si>
  <si>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</si>
  <si>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</si>
  <si>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</si>
  <si>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</si>
  <si>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</si>
  <si>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</si>
  <si>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</si>
  <si>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</si>
  <si>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</si>
  <si>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</si>
  <si>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</si>
  <si>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</si>
  <si>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</si>
  <si>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</si>
  <si>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</si>
  <si>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</si>
  <si>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</si>
  <si>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</si>
  <si>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</si>
  <si>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</si>
  <si>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</si>
  <si>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</si>
  <si>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</si>
  <si>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</si>
  <si>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</si>
  <si>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</si>
  <si>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</si>
  <si>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</si>
  <si>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</si>
  <si>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</si>
  <si>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</si>
  <si>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</si>
  <si>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</si>
  <si>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</si>
  <si>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</si>
  <si>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</si>
  <si>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</si>
  <si>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</si>
  <si>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</si>
  <si>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</si>
  <si>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</si>
  <si>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</si>
  <si>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</si>
  <si>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</si>
  <si>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</si>
  <si>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</si>
  <si>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</si>
  <si>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</si>
  <si>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</si>
  <si>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</si>
  <si>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</si>
  <si>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</si>
  <si>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</si>
  <si>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</si>
  <si>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</si>
  <si>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</si>
  <si>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</si>
  <si>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</si>
  <si>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</si>
  <si>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</si>
  <si>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</si>
  <si>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</si>
  <si>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</si>
  <si>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</si>
  <si>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</si>
  <si>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</si>
  <si>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</si>
  <si>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</si>
  <si>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</si>
  <si>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</si>
  <si>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</si>
  <si>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</si>
  <si>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</si>
  <si>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</si>
  <si>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</si>
  <si>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</si>
  <si>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</si>
  <si>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</si>
  <si>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</si>
  <si>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</si>
  <si>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</si>
  <si>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</si>
  <si>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</si>
  <si>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</si>
  <si>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</si>
  <si>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</si>
  <si>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</si>
  <si>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</si>
  <si>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</si>
  <si>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</si>
  <si>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</si>
  <si>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</si>
  <si>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</si>
  <si>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</si>
  <si>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</si>
  <si>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</si>
  <si>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</si>
  <si>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</si>
  <si>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</si>
  <si>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</si>
  <si>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</si>
  <si>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</si>
  <si>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</si>
  <si>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</si>
  <si>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</si>
  <si>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</si>
  <si>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</si>
  <si>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</si>
  <si>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</si>
  <si>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</si>
  <si>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</si>
  <si>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</si>
  <si>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</si>
  <si>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</si>
  <si>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</si>
  <si>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</si>
  <si>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</si>
  <si>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</si>
  <si>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</si>
  <si>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</si>
  <si>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</si>
  <si>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</si>
  <si>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</si>
  <si>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</si>
  <si>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</si>
  <si>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</si>
  <si>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</si>
  <si>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</si>
  <si>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</si>
  <si>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</si>
  <si>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</si>
  <si>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박종숙, ID : H1900143)</t>
  </si>
  <si>
    <t>출력시각</t>
  </si>
  <si>
    <t>2020년 03월 18일 14:53:47</t>
  </si>
  <si>
    <t>H1900143</t>
  </si>
  <si>
    <t>박종숙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</si>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</sst>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C1F-AA09-9C7546369BA4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83.613754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C1F-AA09-9C754636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1-4025-89CD-DF5DDEAD613D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3.2203007000000001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1-4025-89CD-DF5DDEAD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427F-BE91-8B73855A1F81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1.6745863000000001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27F-BE91-8B73855A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7-4060-B4F8-5364D9CA51A2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1327.1234999999999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7-4060-B4F8-5364D9CA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B-46F6-9A4B-CA6956C878F7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4234.5119999999997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B-46F6-9A4B-CA6956C8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2C1-B0B4-0525CB81EEEA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143.81872999999999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2C1-B0B4-0525CB81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D-4E78-B01C-CFB04061DB4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D-4E78-B01C-CFB04061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A-432B-8150-AE67E181BA5D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13.145944999999999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A-432B-8150-AE67E181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A8C-89F5-C345D89E6667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864.31320000000005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A8C-89F5-C345D89E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BB0-ADFD-E55CE19D9ACB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3.3842157999999997E-2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4-4BB0-ADFD-E55CE19D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6-4CF6-921F-B757673FF784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3.2398424000000001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6-4CF6-921F-B757673F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203-97F9-40683A7DAF9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32.54607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203-97F9-40683A7D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443F-91FB-D791EE737E9E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211.64516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8-443F-91FB-D791EE73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3-424F-B5C3-E74B67C03F1D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97.323149999999998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3-424F-B5C3-E74B67C0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4-4DC7-9788-2B3EA326415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11.048</c:v>
                </c:pt>
                <c:pt idx="1">
                  <c:v>17.547999999999998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4-4DC7-9788-2B3EA326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27C6-4E72-8414-D994E1D820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7C6-4E72-8414-D994E1D82087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27C6-4E72-8414-D994E1D820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17.036401999999999</c:v>
                </c:pt>
                <c:pt idx="1">
                  <c:v>21.682670000000002</c:v>
                </c:pt>
                <c:pt idx="2">
                  <c:v>21.046870999999999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C6-4E72-8414-D994E1D820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8-4FCA-9E03-DC76F3AA743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735.51850000000002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8-4FCA-9E03-DC76F3AA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E-4410-8AE8-E19F8E4D15B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29.287008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E-4410-8AE8-E19F8E4D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3-4994-ADC3-481D7EC4B104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66.319000000000003</c:v>
                </c:pt>
                <c:pt idx="1">
                  <c:v>13.532999999999999</c:v>
                </c:pt>
                <c:pt idx="2">
                  <c:v>20.146999999999998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3-4994-ADC3-481D7EC4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7-45F5-B880-649BB472C34F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1942.376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7-45F5-B880-649BB472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A30-B524-55CEBBF4B7BE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B-4A30-B524-55CEBBF4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0-4AF9-904C-5C88E0AF85A5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617.93259999999998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0-4AF9-904C-5C88E0AF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804-BEF0-7AC22E12F4EA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8.9700559999999996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804-BEF0-7AC22E12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D9D-B112-2A15C3757D3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7107.8852999999999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2-4D9D-B112-2A15C375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E56-9233-7E05D1710ADB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18.744637000000001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B-4E56-9233-7E05D171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C-47C7-9FC2-CB4282EC3FE9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3.3586611999999998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C-47C7-9FC2-CB4282EC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449-9D06-71DEE83FEECD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381.91809999999998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449-9D06-71DEE83F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B-4EB5-9F9C-ABEA38779250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1.8206055999999999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B-4EB5-9F9C-ABEA3877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1-47E7-B8B1-86A011B9C62F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18.054575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1-47E7-B8B1-86A011B9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5-4D83-95D4-065B5F2AF14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3.3586611999999998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5-4D83-95D4-065B5F2AF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9-41A4-B8AB-6A8DA45A1B4E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773.45060000000001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9-41A4-B8AB-6A8DA45A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9-44CD-9483-36B0EFE6FACE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12.506066000000001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9-44CD-9483-36B0EFE6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박종숙, ID : H1900143)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14:53:47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1942.376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83.613754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32.54607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66.319000000000003</v>
      </c>
      <c r="G8" s="59">
        <f>'DRIs DATA 입력'!G8</f>
        <v>13.532999999999999</v>
      </c>
      <c r="H8" s="59">
        <f>'DRIs DATA 입력'!H8</f>
        <v>20.146999999999998</v>
      </c>
      <c r="I8" s="46"/>
      <c r="J8" s="59" t="s">
        <v>216</v>
      </c>
      <c r="K8" s="59">
        <f>'DRIs DATA 입력'!K8</f>
        <v>11.048</v>
      </c>
      <c r="L8" s="59">
        <f>'DRIs DATA 입력'!L8</f>
        <v>17.547999999999998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735.51850000000002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29.287008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8.9700559999999996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381.91809999999998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146.16951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2.2462146000000001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1.8206055999999999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18.054575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3.3586611999999998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773.45060000000001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12.506066000000001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3.2203007000000001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1.6745863000000001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617.93259999999998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1327.1234999999999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7107.8852999999999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4234.5119999999997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143.81872999999999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158.7998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18.744637000000001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13.145944999999999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864.31320000000005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3.3842157999999997E-2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3.2398424000000001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211.64516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97.323149999999998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1900</v>
      </c>
      <c r="C6" s="159">
        <v>1942.376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83.613754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32.54607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66.319000000000003</v>
      </c>
      <c r="G8" s="159">
        <v>13.532999999999999</v>
      </c>
      <c r="H8" s="159">
        <v>20.146999999999998</v>
      </c>
      <c r="I8" s="157"/>
      <c r="J8" s="159" t="s">
        <v>216</v>
      </c>
      <c r="K8" s="159">
        <v>11.048</v>
      </c>
      <c r="L8" s="159">
        <v>17.547999999999998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450</v>
      </c>
      <c r="C16" s="159">
        <v>650</v>
      </c>
      <c r="D16" s="159">
        <v>0</v>
      </c>
      <c r="E16" s="159">
        <v>3000</v>
      </c>
      <c r="F16" s="159">
        <v>735.51850000000002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29.287008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8.9700559999999996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381.91809999999998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146.16951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2.2462146000000001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1.8206055999999999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18.054575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3.3586611999999998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773.45060000000001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12.506066000000001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3.2203007000000001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1.6745863000000001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617.93259999999998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1327.1234999999999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7107.8852999999999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4234.5119999999997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143.81872999999999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158.7998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18.744637000000001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13.145944999999999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864.31320000000005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3.3842157999999997E-2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3.2398424000000001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211.64516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97.323149999999998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48</v>
      </c>
      <c r="E2" s="161">
        <v>1942.376</v>
      </c>
      <c r="F2" s="161">
        <v>275.23126000000002</v>
      </c>
      <c r="G2" s="161">
        <v>56.165157000000001</v>
      </c>
      <c r="H2" s="161">
        <v>30.234348000000001</v>
      </c>
      <c r="I2" s="161">
        <v>25.930810000000001</v>
      </c>
      <c r="J2" s="161">
        <v>83.613754</v>
      </c>
      <c r="K2" s="161">
        <v>36.383488</v>
      </c>
      <c r="L2" s="161">
        <v>47.230269999999997</v>
      </c>
      <c r="M2" s="161">
        <v>32.54607</v>
      </c>
      <c r="N2" s="161">
        <v>3.8294305999999998</v>
      </c>
      <c r="O2" s="161">
        <v>19.147082999999999</v>
      </c>
      <c r="P2" s="161">
        <v>1089.8407999999999</v>
      </c>
      <c r="Q2" s="161">
        <v>32.305171999999999</v>
      </c>
      <c r="R2" s="161">
        <v>735.51850000000002</v>
      </c>
      <c r="S2" s="161">
        <v>135.84851</v>
      </c>
      <c r="T2" s="161">
        <v>7196.0396000000001</v>
      </c>
      <c r="U2" s="161">
        <v>8.9700559999999996</v>
      </c>
      <c r="V2" s="161">
        <v>29.287008</v>
      </c>
      <c r="W2" s="161">
        <v>381.91809999999998</v>
      </c>
      <c r="X2" s="161">
        <v>146.16951</v>
      </c>
      <c r="Y2" s="161">
        <v>2.2462146000000001</v>
      </c>
      <c r="Z2" s="161">
        <v>1.8206055999999999</v>
      </c>
      <c r="AA2" s="161">
        <v>18.054575</v>
      </c>
      <c r="AB2" s="161">
        <v>3.3586611999999998</v>
      </c>
      <c r="AC2" s="161">
        <v>773.45060000000001</v>
      </c>
      <c r="AD2" s="161">
        <v>12.506066000000001</v>
      </c>
      <c r="AE2" s="161">
        <v>3.2203007000000001</v>
      </c>
      <c r="AF2" s="161">
        <v>1.6745863000000001</v>
      </c>
      <c r="AG2" s="161">
        <v>617.93259999999998</v>
      </c>
      <c r="AH2" s="161">
        <v>366.70416</v>
      </c>
      <c r="AI2" s="161">
        <v>251.22848999999999</v>
      </c>
      <c r="AJ2" s="161">
        <v>1327.1234999999999</v>
      </c>
      <c r="AK2" s="161">
        <v>7107.8852999999999</v>
      </c>
      <c r="AL2" s="161">
        <v>143.81872999999999</v>
      </c>
      <c r="AM2" s="161">
        <v>4234.5119999999997</v>
      </c>
      <c r="AN2" s="161">
        <v>158.7998</v>
      </c>
      <c r="AO2" s="161">
        <v>18.744637000000001</v>
      </c>
      <c r="AP2" s="161">
        <v>12.985995000000001</v>
      </c>
      <c r="AQ2" s="161">
        <v>5.7586411999999996</v>
      </c>
      <c r="AR2" s="161">
        <v>13.145944999999999</v>
      </c>
      <c r="AS2" s="161">
        <v>864.31320000000005</v>
      </c>
      <c r="AT2" s="161">
        <v>3.3842157999999997E-2</v>
      </c>
      <c r="AU2" s="161">
        <v>3.2398424000000001</v>
      </c>
      <c r="AV2" s="161">
        <v>211.64516</v>
      </c>
      <c r="AW2" s="161">
        <v>97.323149999999998</v>
      </c>
      <c r="AX2" s="161">
        <v>0.10970534</v>
      </c>
      <c r="AY2" s="161">
        <v>2.3310053000000002</v>
      </c>
      <c r="AZ2" s="161">
        <v>380.94112999999999</v>
      </c>
      <c r="BA2" s="161">
        <v>59.783844000000002</v>
      </c>
      <c r="BB2" s="161">
        <v>17.036401999999999</v>
      </c>
      <c r="BC2" s="161">
        <v>21.682670000000002</v>
      </c>
      <c r="BD2" s="161">
        <v>21.046870999999999</v>
      </c>
      <c r="BE2" s="161">
        <v>1.4948341000000001</v>
      </c>
      <c r="BF2" s="161">
        <v>5.2158455999999997</v>
      </c>
      <c r="BG2" s="161">
        <v>3.4693620000000001E-3</v>
      </c>
      <c r="BH2" s="161">
        <v>1.4495544000000001E-2</v>
      </c>
      <c r="BI2" s="161">
        <v>1.2691925E-2</v>
      </c>
      <c r="BJ2" s="161">
        <v>7.4032575000000003E-2</v>
      </c>
      <c r="BK2" s="161">
        <v>2.6687400000000001E-4</v>
      </c>
      <c r="BL2" s="161">
        <v>0.45651942000000001</v>
      </c>
      <c r="BM2" s="161">
        <v>5.4930805999999999</v>
      </c>
      <c r="BN2" s="161">
        <v>1.2989746</v>
      </c>
      <c r="BO2" s="161">
        <v>79.16404</v>
      </c>
      <c r="BP2" s="161">
        <v>15.012504</v>
      </c>
      <c r="BQ2" s="161">
        <v>25.66696</v>
      </c>
      <c r="BR2" s="161">
        <v>95.608019999999996</v>
      </c>
      <c r="BS2" s="161">
        <v>36.338141999999998</v>
      </c>
      <c r="BT2" s="161">
        <v>16.407730000000001</v>
      </c>
      <c r="BU2" s="161">
        <v>8.914801E-2</v>
      </c>
      <c r="BV2" s="161">
        <v>0.14789593000000001</v>
      </c>
      <c r="BW2" s="161">
        <v>1.1503279</v>
      </c>
      <c r="BX2" s="161">
        <v>2.2052459999999998</v>
      </c>
      <c r="BY2" s="161">
        <v>0.16900931</v>
      </c>
      <c r="BZ2" s="161">
        <v>1.2583154E-3</v>
      </c>
      <c r="CA2" s="161">
        <v>1.1023316000000001</v>
      </c>
      <c r="CB2" s="161">
        <v>7.7297030000000003E-2</v>
      </c>
      <c r="CC2" s="161">
        <v>0.25522855</v>
      </c>
      <c r="CD2" s="161">
        <v>3.2321572000000001</v>
      </c>
      <c r="CE2" s="161">
        <v>9.7754259999999996E-2</v>
      </c>
      <c r="CF2" s="161">
        <v>0.83456330000000001</v>
      </c>
      <c r="CG2" s="161">
        <v>4.9500000000000003E-7</v>
      </c>
      <c r="CH2" s="161">
        <v>7.5153360000000002E-2</v>
      </c>
      <c r="CI2" s="161">
        <v>6.3705669999999997E-3</v>
      </c>
      <c r="CJ2" s="161">
        <v>7.1358959999999998</v>
      </c>
      <c r="CK2" s="161">
        <v>2.6891544E-2</v>
      </c>
      <c r="CL2" s="161">
        <v>1.0162088</v>
      </c>
      <c r="CM2" s="161">
        <v>5.1551594999999999</v>
      </c>
      <c r="CN2" s="161">
        <v>2603.9634000000001</v>
      </c>
      <c r="CO2" s="161">
        <v>4523.3519999999999</v>
      </c>
      <c r="CP2" s="161">
        <v>3319.0149999999999</v>
      </c>
      <c r="CQ2" s="161">
        <v>1114.4197999999999</v>
      </c>
      <c r="CR2" s="161">
        <v>559.29939999999999</v>
      </c>
      <c r="CS2" s="161">
        <v>395.28235000000001</v>
      </c>
      <c r="CT2" s="161">
        <v>2580.5131999999999</v>
      </c>
      <c r="CU2" s="161">
        <v>1719.7276999999999</v>
      </c>
      <c r="CV2" s="161">
        <v>1116.951</v>
      </c>
      <c r="CW2" s="161">
        <v>2051.9967999999999</v>
      </c>
      <c r="CX2" s="161">
        <v>553.2355</v>
      </c>
      <c r="CY2" s="161">
        <v>3157.9335999999998</v>
      </c>
      <c r="CZ2" s="161">
        <v>1815.4748999999999</v>
      </c>
      <c r="DA2" s="161">
        <v>3993.1597000000002</v>
      </c>
      <c r="DB2" s="161">
        <v>3625.4985000000001</v>
      </c>
      <c r="DC2" s="161">
        <v>6000.7669999999998</v>
      </c>
      <c r="DD2" s="161">
        <v>9609.0669999999991</v>
      </c>
      <c r="DE2" s="161">
        <v>2290.9167000000002</v>
      </c>
      <c r="DF2" s="161">
        <v>3679.6174000000001</v>
      </c>
      <c r="DG2" s="161">
        <v>2262.7253000000001</v>
      </c>
      <c r="DH2" s="161">
        <v>163.44024999999999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59.783844000000002</v>
      </c>
      <c r="B6">
        <f>BB2</f>
        <v>17.036401999999999</v>
      </c>
      <c r="C6">
        <f>BC2</f>
        <v>21.682670000000002</v>
      </c>
      <c r="D6">
        <f>BD2</f>
        <v>21.046870999999999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26302</v>
      </c>
      <c r="C2" s="56">
        <f ca="1">YEAR(TODAY())-YEAR(B2)+IF(TODAY()&gt;=DATE(YEAR(TODAY()),MONTH(B2),DAY(B2)),0,-1)</f>
        <v>48</v>
      </c>
      <c r="E2" s="52">
        <v>152</v>
      </c>
      <c r="F2" s="53" t="s">
        <v>39</v>
      </c>
      <c r="G2" s="52">
        <v>51</v>
      </c>
      <c r="H2" s="51" t="s">
        <v>41</v>
      </c>
      <c r="I2" s="70">
        <f>ROUND(G3/E3^2,1)</f>
        <v>22.1</v>
      </c>
    </row>
    <row r="3" spans="1:9" x14ac:dyDescent="0.3">
      <c r="E3" s="51">
        <f>E2/100</f>
        <v>1.52</v>
      </c>
      <c r="F3" s="51" t="s">
        <v>40</v>
      </c>
      <c r="G3" s="51">
        <f>G2</f>
        <v>51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박종숙, ID : H1900143)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14:53:47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48</v>
      </c>
      <c r="G12" s="135"/>
      <c r="H12" s="135"/>
      <c r="I12" s="135"/>
      <c r="K12" s="126">
        <f>'개인정보 및 신체계측 입력'!E2</f>
        <v>152</v>
      </c>
      <c r="L12" s="127"/>
      <c r="M12" s="120">
        <f>'개인정보 및 신체계측 입력'!G2</f>
        <v>51</v>
      </c>
      <c r="N12" s="121"/>
      <c r="O12" s="116" t="s">
        <v>271</v>
      </c>
      <c r="P12" s="110"/>
      <c r="Q12" s="113">
        <f>'개인정보 및 신체계측 입력'!I2</f>
        <v>22.1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박종숙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66.319000000000003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13.532999999999999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20.146999999999998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17.5</v>
      </c>
      <c r="L72" s="36" t="s">
        <v>53</v>
      </c>
      <c r="M72" s="36">
        <f>ROUND('DRIs DATA'!K8,1)</f>
        <v>11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98.07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244.06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146.16999999999999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223.91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77.239999999999995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473.86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187.45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2020-03-19T00:19:22Z</dcterms:modified>
</cp:coreProperties>
</file>