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6748B02F-A4A1-4345-966D-8A2E919C453F}" xr6:coauthVersionLast="45" xr6:coauthVersionMax="45" xr10:uidLastSave="{00000000-0000-0000-0000-000000000000}"/>
  <bookViews>
    <workbookView xWindow="3915" yWindow="91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<sst xmlns="http://schemas.openxmlformats.org/spreadsheetml/2006/main" count="692" uniqueCount="283">
  <si>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</si>
  <si>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</si>
  <si>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</si>
  <si>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</si>
  <si>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</si>
  <si>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</si>
  <si>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</si>
  <si>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</si>
  <si>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</si>
  <si>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</si>
  <si>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</si>
  <si>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</si>
  <si>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</si>
  <si>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</si>
  <si>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</si>
  <si>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</si>
  <si>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</si>
  <si>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</si>
  <si>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</si>
  <si>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</si>
  <si>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</si>
  <si>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</si>
  <si>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</si>
  <si>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</si>
  <si>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</si>
  <si>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</si>
  <si>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</si>
  <si>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</si>
  <si>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</si>
  <si>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</si>
  <si>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</si>
  <si>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</si>
  <si>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</si>
  <si>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</si>
  <si>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</si>
  <si>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</si>
  <si>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</si>
  <si>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</si>
  <si>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</si>
  <si>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</si>
  <si>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</si>
  <si>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</si>
  <si>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</si>
  <si>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</si>
  <si>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</si>
  <si>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</si>
  <si>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</si>
  <si>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</si>
  <si>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</si>
  <si>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</si>
  <si>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</si>
  <si>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</si>
  <si>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</si>
  <si>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</si>
  <si>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</si>
  <si>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</si>
  <si>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</si>
  <si>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</si>
  <si>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</si>
  <si>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</si>
  <si>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</si>
  <si>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</si>
  <si>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</si>
  <si>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</si>
  <si>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</si>
  <si>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</si>
  <si>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</si>
  <si>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</si>
  <si>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</si>
  <si>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</si>
  <si>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</si>
  <si>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</si>
  <si>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</si>
  <si>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</si>
  <si>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</si>
  <si>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</si>
  <si>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</si>
  <si>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</si>
  <si>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</si>
  <si>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</si>
  <si>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</si>
  <si>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</si>
  <si>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</si>
  <si>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</si>
  <si>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</si>
  <si>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</si>
  <si>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</si>
  <si>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</si>
  <si>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</si>
  <si>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</si>
  <si>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</si>
  <si>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</si>
  <si>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</si>
  <si>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</si>
  <si>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</si>
  <si>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</si>
  <si>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</si>
  <si>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</si>
  <si>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</si>
  <si>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</si>
  <si>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</si>
  <si>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</si>
  <si>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</si>
  <si>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</si>
  <si>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</si>
  <si>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</si>
  <si>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</si>
  <si>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</si>
  <si>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</si>
  <si>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</si>
  <si>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</si>
  <si>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</si>
  <si>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</si>
  <si>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</si>
  <si>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</si>
  <si>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</si>
  <si>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</si>
  <si>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</si>
  <si>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</si>
  <si>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</si>
  <si>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</si>
  <si>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</si>
  <si>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</si>
  <si>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</si>
  <si>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</si>
  <si>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</si>
  <si>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</si>
  <si>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</si>
  <si>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</si>
  <si>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</si>
  <si>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</si>
  <si>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</si>
  <si>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</si>
  <si>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</si>
  <si>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</si>
  <si>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</si>
  <si>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</si>
  <si>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</si>
  <si>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</si>
  <si>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</si>
  <si>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</si>
  <si>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</si>
  <si>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</si>
  <si>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</si>
  <si>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</si>
  <si>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</si>
  <si>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</si>
  <si>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</si>
  <si>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</si>
  <si>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</si>
  <si>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</si>
  <si>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</si>
  <si>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</si>
  <si>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</si>
  <si>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</si>
  <si>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</si>
  <si>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</si>
  <si>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</si>
  <si>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</si>
  <si>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</si>
  <si>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</si>
  <si>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</si>
  <si>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</si>
  <si>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</si>
  <si>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</si>
  <si>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</si>
  <si>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</si>
  <si>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</si>
  <si>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</si>
  <si>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</si>
  <si>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</si>
  <si>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</si>
  <si>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</si>
  <si>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</si>
  <si>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</si>
  <si>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</si>
  <si>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</si>
  <si>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</si>
  <si>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</si>
  <si>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</si>
  <si>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</si>
  <si>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</si>
  <si>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</si>
  <si>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</si>
  <si>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</si>
  <si>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</si>
  <si>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</si>
  <si>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</si>
  <si>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</si>
  <si>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</si>
  <si>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</si>
  <si>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</si>
  <si>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</si>
  <si>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</si>
  <si>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</si>
  <si>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</si>
  <si>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</si>
  <si>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</si>
  <si>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</si>
  <si>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</si>
  <si>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</si>
  <si>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</si>
  <si>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</si>
  <si>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</si>
  <si>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</si>
  <si>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</si>
  <si>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</si>
  <si>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</si>
  <si>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</si>
  <si>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</si>
  <si>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</si>
  <si>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</si>
  <si>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</si>
  <si>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</si>
  <si>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</si>
  <si>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</si>
  <si>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</si>
  <si>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</si>
  <si>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</si>
  <si>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</si>
  <si>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</si>
  <si>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</si>
  <si>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</si>
  <si>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</si>
  <si>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</si>
  <si>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</si>
  <si>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</si>
  <si>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</si>
  <si>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</si>
  <si>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</si>
  <si>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</si>
  <si>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</si>
  <si>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</si>
  <si>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</si>
  <si>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</si>
  <si>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</si>
  <si>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</si>
  <si>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</si>
  <si>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</si>
  <si>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</si>
  <si>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</si>
  <si>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</si>
  <si>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</si>
  <si>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</si>
  <si>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</si>
  <si>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</si>
  <si>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</si>
  <si>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</si>
  <si>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</si>
  <si>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</si>
  <si>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</si>
  <si>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</si>
  <si>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</si>
  <si>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</si>
  <si>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</si>
  <si>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</si>
  <si>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</si>
  <si>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</si>
  <si>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</si>
  <si>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</si>
  <si>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</si>
  <si>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</si>
  <si>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</si>
  <si>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</si>
  <si>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</si>
  <si>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</si>
  <si>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</si>
  <si>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</si>
  <si>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</si>
  <si>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</si>
  <si>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</si>
  <si>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</si>
  <si>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</si>
  <si>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</si>
  <si>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</si>
  <si>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</si>
  <si>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</si>
  <si>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</si>
  <si>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고경현, ID : H1900144)</t>
  </si>
  <si>
    <t>출력시각</t>
  </si>
  <si>
    <t>2020년 03월 18일 14:52:51</t>
  </si>
  <si>
    <t>H1900144</t>
  </si>
  <si>
    <t>고경현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</si>
</sst>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6-4CE3-A6C5-EBFE17FC92B1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54.579070000000002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6-4CE3-A6C5-EBFE17FC9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4-4785-82FD-665A3F0A5D4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1.8941600000000001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4-4785-82FD-665A3F0A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8-485E-8401-49BA9F0C124A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2.3413664999999999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8-485E-8401-49BA9F0C1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D-43AD-BD57-166787CE7B24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900.98230000000001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D-43AD-BD57-166787CE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9-4A22-937C-FD1EB46F7038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2098.4625999999998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9-4A22-937C-FD1EB46F7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6-4B4C-9DE5-4A0838E3A41F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89.915115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6-4B4C-9DE5-4A0838E3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C-4C6D-9655-11C0090C048E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89.646950000000004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C-4C6D-9655-11C0090C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C-4B30-99A8-518957D44BE8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9.1247100000000003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C-4B30-99A8-518957D4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7-48D2-9C7F-D7C0B58A39D6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656.99300000000005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7-48D2-9C7F-D7C0B58A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B-4F1D-8726-8749188AE43A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3.6435578000000003E-2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B-4F1D-8726-8749188A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B-4C82-89DB-49E97E366809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3.1145610000000001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B-4C82-89DB-49E97E36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A-4630-BDB3-6781784C8C1A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18.347677000000001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A-4630-BDB3-6781784C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1-45B3-80C9-086B3ACB1E80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128.34734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1-45B3-80C9-086B3ACB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4-40AB-956C-1B9DDF583EE1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64.211265999999995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4-40AB-956C-1B9DDF58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F-4759-905C-25DAA4756496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9.3019999999999996</c:v>
                </c:pt>
                <c:pt idx="1">
                  <c:v>10.766999999999999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F-4759-905C-25DAA475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3B47-438F-A9FD-1A47FC7154B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B47-438F-A9FD-1A47FC7154B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3B47-438F-A9FD-1A47FC7154B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6.2862299999999998</c:v>
                </c:pt>
                <c:pt idx="1">
                  <c:v>7.2405889999999999</c:v>
                </c:pt>
                <c:pt idx="2">
                  <c:v>9.1295570000000001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7-438F-A9FD-1A47FC7154B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7-48A1-979C-00A731E54AA3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313.20211999999998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7-48A1-979C-00A731E5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A-4A7B-909D-5940E166659D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12.603783999999999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A-4A7B-909D-5940E166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80D-B1D1-B7A6EB0E40CF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75.61</c:v>
                </c:pt>
                <c:pt idx="1">
                  <c:v>8.4410000000000007</c:v>
                </c:pt>
                <c:pt idx="2">
                  <c:v>15.949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3-480D-B1D1-B7A6EB0E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A-474E-B43C-75518ABEA9E9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1669.8052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A-474E-B43C-75518ABE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A-461F-9150-265309C19AD5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69.277990000000003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A-461F-9150-265309C19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D-4571-8CA9-D5CE50AA99D6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290.26089999999999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D-4571-8CA9-D5CE50AA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0-4516-AAA1-8F7DA973BF45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2.0636885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0-4516-AAA1-8F7DA973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5-48BC-AF80-7AE2CEB50F13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3993.4780000000001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5-48BC-AF80-7AE2CEB5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0-4453-8DC3-A8C00960B85D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8.9501109999999997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0-4453-8DC3-A8C00960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600-9F15-737B090F07E0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1.3352625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600-9F15-737B090F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D-4457-A142-37A76372EA35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107.00789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D-4457-A142-37A76372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076-ADC1-F98CD5A64DF8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0.92268466999999998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076-ADC1-F98CD5A6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6-4964-ADD3-200820126F6B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11.936666499999999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6-4964-ADD3-20082012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471-9B5F-AD21CCEC314C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1.3352625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F-4471-9B5F-AD21CCEC3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B-4774-98AE-5929775F57D3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370.74315999999999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B-4774-98AE-5929775F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673-ADA0-9D33B0FD63DF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4.0102862999999997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0-4673-ADA0-9D33B0FD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고경현, ID : H1900144)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14:52:51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1669.8052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54.579070000000002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18.347677000000001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75.61</v>
      </c>
      <c r="G8" s="59">
        <f>'DRIs DATA 입력'!G8</f>
        <v>8.4410000000000007</v>
      </c>
      <c r="H8" s="59">
        <f>'DRIs DATA 입력'!H8</f>
        <v>15.949</v>
      </c>
      <c r="I8" s="46"/>
      <c r="J8" s="59" t="s">
        <v>216</v>
      </c>
      <c r="K8" s="59">
        <f>'DRIs DATA 입력'!K8</f>
        <v>9.3019999999999996</v>
      </c>
      <c r="L8" s="59">
        <f>'DRIs DATA 입력'!L8</f>
        <v>10.766999999999999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313.20211999999998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12.603783999999999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2.0636885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107.00789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69.277990000000003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1.2376242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0.92268466999999998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11.936666499999999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1.3352625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370.74315999999999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4.0102862999999997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1.8941600000000001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2.3413664999999999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290.26089999999999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900.98230000000001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3993.4780000000001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2098.4625999999998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89.915115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89.646950000000004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8.9501109999999997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9.1247100000000003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656.99300000000005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3.6435578000000003E-2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3.1145610000000001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128.34734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64.211265999999995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2200</v>
      </c>
      <c r="C6" s="159">
        <v>1669.8052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54.579070000000002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18.347677000000001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75.61</v>
      </c>
      <c r="G8" s="159">
        <v>8.4410000000000007</v>
      </c>
      <c r="H8" s="159">
        <v>15.949</v>
      </c>
      <c r="I8" s="157"/>
      <c r="J8" s="159" t="s">
        <v>216</v>
      </c>
      <c r="K8" s="159">
        <v>9.3019999999999996</v>
      </c>
      <c r="L8" s="159">
        <v>10.766999999999999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313.20211999999998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12.603783999999999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2.0636885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107.00789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69.277990000000003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1.2376242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0.92268466999999998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11.936666499999999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1.3352625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370.74315999999999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4.0102862999999997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1.8941600000000001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2.3413664999999999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290.26089999999999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900.98230000000001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3993.4780000000001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2098.4625999999998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89.915115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89.646950000000004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8.9501109999999997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9.1247100000000003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656.99300000000005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3.6435578000000003E-2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3.1145610000000001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128.34734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64.211265999999995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55</v>
      </c>
      <c r="E2" s="161">
        <v>1669.8052</v>
      </c>
      <c r="F2" s="161">
        <v>258.74212999999997</v>
      </c>
      <c r="G2" s="161">
        <v>28.887224</v>
      </c>
      <c r="H2" s="161">
        <v>18.353313</v>
      </c>
      <c r="I2" s="161">
        <v>10.533913</v>
      </c>
      <c r="J2" s="161">
        <v>54.579070000000002</v>
      </c>
      <c r="K2" s="161">
        <v>31.902452</v>
      </c>
      <c r="L2" s="161">
        <v>22.67662</v>
      </c>
      <c r="M2" s="161">
        <v>18.347677000000001</v>
      </c>
      <c r="N2" s="161">
        <v>2.0868886</v>
      </c>
      <c r="O2" s="161">
        <v>9.9954529999999995</v>
      </c>
      <c r="P2" s="161">
        <v>656.77650000000006</v>
      </c>
      <c r="Q2" s="161">
        <v>17.881782999999999</v>
      </c>
      <c r="R2" s="161">
        <v>313.20211999999998</v>
      </c>
      <c r="S2" s="161">
        <v>55.212789999999998</v>
      </c>
      <c r="T2" s="161">
        <v>3095.8719999999998</v>
      </c>
      <c r="U2" s="161">
        <v>2.0636885</v>
      </c>
      <c r="V2" s="161">
        <v>12.603783999999999</v>
      </c>
      <c r="W2" s="161">
        <v>107.00789</v>
      </c>
      <c r="X2" s="161">
        <v>69.277990000000003</v>
      </c>
      <c r="Y2" s="161">
        <v>1.2376242</v>
      </c>
      <c r="Z2" s="161">
        <v>0.92268466999999998</v>
      </c>
      <c r="AA2" s="161">
        <v>11.936666499999999</v>
      </c>
      <c r="AB2" s="161">
        <v>1.3352625</v>
      </c>
      <c r="AC2" s="161">
        <v>370.74315999999999</v>
      </c>
      <c r="AD2" s="161">
        <v>4.0102862999999997</v>
      </c>
      <c r="AE2" s="161">
        <v>1.8941600000000001</v>
      </c>
      <c r="AF2" s="161">
        <v>2.3413664999999999</v>
      </c>
      <c r="AG2" s="161">
        <v>290.26089999999999</v>
      </c>
      <c r="AH2" s="161">
        <v>178.70806999999999</v>
      </c>
      <c r="AI2" s="161">
        <v>111.55283</v>
      </c>
      <c r="AJ2" s="161">
        <v>900.98230000000001</v>
      </c>
      <c r="AK2" s="161">
        <v>3993.4780000000001</v>
      </c>
      <c r="AL2" s="161">
        <v>89.915115</v>
      </c>
      <c r="AM2" s="161">
        <v>2098.4625999999998</v>
      </c>
      <c r="AN2" s="161">
        <v>89.646950000000004</v>
      </c>
      <c r="AO2" s="161">
        <v>8.9501109999999997</v>
      </c>
      <c r="AP2" s="161">
        <v>7.1091857000000003</v>
      </c>
      <c r="AQ2" s="161">
        <v>1.8409255</v>
      </c>
      <c r="AR2" s="161">
        <v>9.1247100000000003</v>
      </c>
      <c r="AS2" s="161">
        <v>656.99300000000005</v>
      </c>
      <c r="AT2" s="161">
        <v>3.6435578000000003E-2</v>
      </c>
      <c r="AU2" s="161">
        <v>3.1145610000000001</v>
      </c>
      <c r="AV2" s="161">
        <v>128.34734</v>
      </c>
      <c r="AW2" s="161">
        <v>64.211265999999995</v>
      </c>
      <c r="AX2" s="161">
        <v>1.0613961999999999E-2</v>
      </c>
      <c r="AY2" s="161">
        <v>0.85490924000000001</v>
      </c>
      <c r="AZ2" s="161">
        <v>177.9632</v>
      </c>
      <c r="BA2" s="161">
        <v>22.672599999999999</v>
      </c>
      <c r="BB2" s="161">
        <v>6.2862299999999998</v>
      </c>
      <c r="BC2" s="161">
        <v>7.2405889999999999</v>
      </c>
      <c r="BD2" s="161">
        <v>9.1295570000000001</v>
      </c>
      <c r="BE2" s="161">
        <v>0.56380929999999996</v>
      </c>
      <c r="BF2" s="161">
        <v>4.0265436000000001</v>
      </c>
      <c r="BG2" s="161">
        <v>0</v>
      </c>
      <c r="BH2" s="161">
        <v>1.0208E-2</v>
      </c>
      <c r="BI2" s="161">
        <v>8.6746270000000007E-3</v>
      </c>
      <c r="BJ2" s="161">
        <v>4.8504703000000003E-2</v>
      </c>
      <c r="BK2" s="161">
        <v>0</v>
      </c>
      <c r="BL2" s="161">
        <v>0.34553957000000002</v>
      </c>
      <c r="BM2" s="161">
        <v>3.6056210000000002</v>
      </c>
      <c r="BN2" s="161">
        <v>1.2705371000000001</v>
      </c>
      <c r="BO2" s="161">
        <v>56.399085999999997</v>
      </c>
      <c r="BP2" s="161">
        <v>10.205259</v>
      </c>
      <c r="BQ2" s="161">
        <v>17.866990000000001</v>
      </c>
      <c r="BR2" s="161">
        <v>61.562159999999999</v>
      </c>
      <c r="BS2" s="161">
        <v>19.312964999999998</v>
      </c>
      <c r="BT2" s="161">
        <v>13.718539</v>
      </c>
      <c r="BU2" s="161">
        <v>0.12761188000000001</v>
      </c>
      <c r="BV2" s="161">
        <v>2.4857614E-2</v>
      </c>
      <c r="BW2" s="161">
        <v>0.89202296999999997</v>
      </c>
      <c r="BX2" s="161">
        <v>1.1128893</v>
      </c>
      <c r="BY2" s="161">
        <v>6.5657759999999996E-2</v>
      </c>
      <c r="BZ2" s="161">
        <v>5.52993E-4</v>
      </c>
      <c r="CA2" s="161">
        <v>0.47805180000000003</v>
      </c>
      <c r="CB2" s="161">
        <v>9.9784890000000001E-3</v>
      </c>
      <c r="CC2" s="161">
        <v>0.11413466999999999</v>
      </c>
      <c r="CD2" s="161">
        <v>1.4651983</v>
      </c>
      <c r="CE2" s="161">
        <v>6.2333430000000002E-2</v>
      </c>
      <c r="CF2" s="161">
        <v>7.1594249999999998E-2</v>
      </c>
      <c r="CG2" s="161">
        <v>1.2449999E-6</v>
      </c>
      <c r="CH2" s="161">
        <v>1.3547834999999999E-2</v>
      </c>
      <c r="CI2" s="161">
        <v>6.3703726000000002E-3</v>
      </c>
      <c r="CJ2" s="161">
        <v>3.4910915</v>
      </c>
      <c r="CK2" s="161">
        <v>1.5090561000000001E-2</v>
      </c>
      <c r="CL2" s="161">
        <v>1.0962329</v>
      </c>
      <c r="CM2" s="161">
        <v>3.4703517000000002</v>
      </c>
      <c r="CN2" s="161">
        <v>1785.8137999999999</v>
      </c>
      <c r="CO2" s="161">
        <v>3171.7937000000002</v>
      </c>
      <c r="CP2" s="161">
        <v>1644.5546999999999</v>
      </c>
      <c r="CQ2" s="161">
        <v>666.41943000000003</v>
      </c>
      <c r="CR2" s="161">
        <v>349.10507000000001</v>
      </c>
      <c r="CS2" s="161">
        <v>421.23500000000001</v>
      </c>
      <c r="CT2" s="161">
        <v>1803.8206</v>
      </c>
      <c r="CU2" s="161">
        <v>1035.5735</v>
      </c>
      <c r="CV2" s="161">
        <v>1306.856</v>
      </c>
      <c r="CW2" s="161">
        <v>1124.4738</v>
      </c>
      <c r="CX2" s="161">
        <v>347.67653999999999</v>
      </c>
      <c r="CY2" s="161">
        <v>2338.5016999999998</v>
      </c>
      <c r="CZ2" s="161">
        <v>1042.8391999999999</v>
      </c>
      <c r="DA2" s="161">
        <v>2693.4333000000001</v>
      </c>
      <c r="DB2" s="161">
        <v>2651.7267999999999</v>
      </c>
      <c r="DC2" s="161">
        <v>3608.4567999999999</v>
      </c>
      <c r="DD2" s="161">
        <v>6019.5069999999996</v>
      </c>
      <c r="DE2" s="161">
        <v>1213.7357</v>
      </c>
      <c r="DF2" s="161">
        <v>3105.7487999999998</v>
      </c>
      <c r="DG2" s="161">
        <v>1361.2184</v>
      </c>
      <c r="DH2" s="161">
        <v>83.546080000000003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22.672599999999999</v>
      </c>
      <c r="B6">
        <f>BB2</f>
        <v>6.2862299999999998</v>
      </c>
      <c r="C6">
        <f>BC2</f>
        <v>7.2405889999999999</v>
      </c>
      <c r="D6">
        <f>BD2</f>
        <v>9.1295570000000001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23597</v>
      </c>
      <c r="C2" s="56">
        <f ca="1">YEAR(TODAY())-YEAR(B2)+IF(TODAY()&gt;=DATE(YEAR(TODAY()),MONTH(B2),DAY(B2)),0,-1)</f>
        <v>55</v>
      </c>
      <c r="E2" s="52">
        <v>173</v>
      </c>
      <c r="F2" s="53" t="s">
        <v>39</v>
      </c>
      <c r="G2" s="52">
        <v>72</v>
      </c>
      <c r="H2" s="51" t="s">
        <v>41</v>
      </c>
      <c r="I2" s="70">
        <f>ROUND(G3/E3^2,1)</f>
        <v>24.1</v>
      </c>
    </row>
    <row r="3" spans="1:9" x14ac:dyDescent="0.3">
      <c r="E3" s="51">
        <f>E2/100</f>
        <v>1.73</v>
      </c>
      <c r="F3" s="51" t="s">
        <v>40</v>
      </c>
      <c r="G3" s="51">
        <f>G2</f>
        <v>72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고경현, ID : H1900144)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14:52:51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43895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55</v>
      </c>
      <c r="G12" s="135"/>
      <c r="H12" s="135"/>
      <c r="I12" s="135"/>
      <c r="K12" s="126">
        <f>'개인정보 및 신체계측 입력'!E2</f>
        <v>173</v>
      </c>
      <c r="L12" s="127"/>
      <c r="M12" s="120">
        <f>'개인정보 및 신체계측 입력'!G2</f>
        <v>72</v>
      </c>
      <c r="N12" s="121"/>
      <c r="O12" s="116" t="s">
        <v>271</v>
      </c>
      <c r="P12" s="110"/>
      <c r="Q12" s="113">
        <f>'개인정보 및 신체계측 입력'!I2</f>
        <v>24.1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고경현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75.61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8.4410000000000007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15.949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10.8</v>
      </c>
      <c r="L72" s="36" t="s">
        <v>53</v>
      </c>
      <c r="M72" s="36">
        <f>ROUND('DRIs DATA'!K8,1)</f>
        <v>9.3000000000000007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41.76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105.03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69.28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89.02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36.28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266.23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89.5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2020-03-19T00:20:33Z</dcterms:modified>
</cp:coreProperties>
</file>