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20D226CA-0D28-46D1-96FB-D131014222FF}" xr6:coauthVersionLast="45" xr6:coauthVersionMax="45" xr10:uidLastSave="{00000000-0000-0000-0000-000000000000}"/>
  <bookViews>
    <workbookView xWindow="3015" yWindow="87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<sst xmlns="http://schemas.openxmlformats.org/spreadsheetml/2006/main" count="692" uniqueCount="283">
  <si>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</si>
  <si>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</si>
  <si>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</si>
  <si>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</si>
  <si>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</si>
  <si>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</si>
  <si>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</si>
  <si>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</si>
  <si>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</si>
  <si>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</si>
  <si>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</si>
  <si>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</si>
  <si>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</si>
  <si>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</si>
  <si>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</si>
  <si>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</si>
  <si>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</si>
  <si>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</si>
  <si>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</si>
  <si>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</si>
  <si>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</si>
  <si>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</si>
  <si>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</si>
  <si>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</si>
  <si>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</si>
  <si>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</si>
  <si>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</si>
  <si>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</si>
  <si>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</si>
  <si>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</si>
  <si>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</si>
  <si>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</si>
  <si>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</si>
  <si>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</si>
  <si>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</si>
  <si>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</si>
  <si>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</si>
  <si>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</si>
  <si>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</si>
  <si>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</si>
  <si>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</si>
  <si>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</si>
  <si>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</si>
  <si>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</si>
  <si>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</si>
  <si>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</si>
  <si>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</si>
  <si>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</si>
  <si>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</si>
  <si>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</si>
  <si>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</si>
  <si>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</si>
  <si>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</si>
  <si>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</si>
  <si>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</si>
  <si>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</si>
  <si>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</si>
  <si>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</si>
  <si>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</si>
  <si>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</si>
  <si>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</si>
  <si>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</si>
  <si>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</si>
  <si>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</si>
  <si>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</si>
  <si>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</si>
  <si>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</si>
  <si>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</si>
  <si>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</si>
  <si>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</si>
  <si>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</si>
  <si>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</si>
  <si>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</si>
  <si>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</si>
  <si>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</si>
  <si>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</si>
  <si>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</si>
  <si>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</si>
  <si>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</si>
  <si>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</si>
  <si>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</si>
  <si>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</si>
  <si>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</si>
  <si>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</si>
  <si>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</si>
  <si>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</si>
  <si>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</si>
  <si>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</si>
  <si>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</si>
  <si>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</si>
  <si>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</si>
  <si>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</si>
  <si>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</si>
  <si>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</si>
  <si>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</si>
  <si>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</si>
  <si>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</si>
  <si>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</si>
  <si>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</si>
  <si>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</si>
  <si>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</si>
  <si>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</si>
  <si>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</si>
  <si>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</si>
  <si>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</si>
  <si>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</si>
  <si>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</si>
  <si>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</si>
  <si>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</si>
  <si>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</si>
  <si>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</si>
  <si>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</si>
  <si>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</si>
  <si>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</si>
  <si>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</si>
  <si>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</si>
  <si>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</si>
  <si>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</si>
  <si>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</si>
  <si>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</si>
  <si>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</si>
  <si>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</si>
  <si>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</si>
  <si>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</si>
  <si>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</si>
  <si>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</si>
  <si>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</si>
  <si>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</si>
  <si>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</si>
  <si>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</si>
  <si>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</si>
  <si>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</si>
  <si>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</si>
  <si>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</si>
  <si>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</si>
  <si>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</si>
  <si>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</si>
  <si>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</si>
  <si>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</si>
  <si>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</si>
  <si>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</si>
  <si>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</si>
  <si>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</si>
  <si>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</si>
  <si>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</si>
  <si>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</si>
  <si>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</si>
  <si>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</si>
  <si>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</si>
  <si>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</si>
  <si>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</si>
  <si>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</si>
  <si>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</si>
  <si>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</si>
  <si>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</si>
  <si>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</si>
  <si>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</si>
  <si>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</si>
  <si>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</si>
  <si>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</si>
  <si>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</si>
  <si>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</si>
  <si>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</si>
  <si>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</si>
  <si>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</si>
  <si>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</si>
  <si>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</si>
  <si>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</si>
  <si>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</si>
  <si>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</si>
  <si>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</si>
  <si>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</si>
  <si>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</si>
  <si>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</si>
  <si>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</si>
  <si>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</si>
  <si>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</si>
  <si>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</si>
  <si>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</si>
  <si>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</si>
  <si>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</si>
  <si>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</si>
  <si>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</si>
  <si>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</si>
  <si>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</si>
  <si>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</si>
  <si>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</si>
  <si>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</si>
  <si>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</si>
  <si>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</si>
  <si>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</si>
  <si>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</si>
  <si>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</si>
  <si>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</si>
  <si>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</si>
  <si>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</si>
  <si>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</si>
  <si>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</si>
  <si>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</si>
  <si>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</si>
  <si>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</si>
  <si>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</si>
  <si>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</si>
  <si>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</si>
  <si>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</si>
  <si>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</si>
  <si>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</si>
  <si>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</si>
  <si>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</si>
  <si>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</si>
  <si>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</si>
  <si>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</si>
  <si>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</si>
  <si>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</si>
  <si>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</si>
  <si>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</si>
  <si>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</si>
  <si>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</si>
  <si>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</si>
  <si>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</si>
  <si>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</si>
  <si>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</si>
  <si>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</si>
  <si>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</si>
  <si>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</si>
  <si>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</si>
  <si>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</si>
  <si>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</si>
  <si>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</si>
  <si>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</si>
  <si>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</si>
  <si>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</si>
  <si>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</si>
  <si>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</si>
  <si>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</si>
  <si>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</si>
  <si>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</si>
  <si>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</si>
  <si>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</si>
  <si>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</si>
  <si>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</si>
  <si>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</si>
  <si>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</si>
  <si>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</si>
  <si>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</si>
  <si>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</si>
  <si>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</si>
  <si>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</si>
  <si>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</si>
  <si>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</si>
  <si>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</si>
  <si>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</si>
  <si>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</si>
  <si>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</si>
  <si>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</si>
  <si>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</si>
  <si>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</si>
  <si>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</si>
  <si>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</si>
  <si>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</si>
  <si>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</si>
  <si>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</si>
  <si>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</si>
  <si>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</si>
  <si>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</si>
  <si>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</si>
  <si>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</si>
  <si>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</si>
  <si>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</si>
  <si>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</si>
  <si>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</si>
  <si>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</si>
  <si>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</si>
  <si>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</si>
  <si>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</si>
  <si>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</si>
  <si>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</si>
  <si>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</si>
  <si>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윤성원, ID : H1900145)</t>
  </si>
  <si>
    <t>출력시각</t>
  </si>
  <si>
    <t>2020년 03월 18일 14:52:03</t>
  </si>
  <si>
    <t>H1900145</t>
  </si>
  <si>
    <t>윤성원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</si>
</sst>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B-45FD-9D64-D9F4C6239F71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82.989710000000002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B-45FD-9D64-D9F4C623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3-460F-96A6-A1FAF8A5FDB8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3.4147324999999999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3-460F-96A6-A1FAF8A5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6-4815-91CB-552829F1009C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1.5447549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6-4815-91CB-552829F1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D-490D-9A8E-CFEA83856456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1474.1107999999999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D-490D-9A8E-CFEA8385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C-4DF8-BA99-A0143E9EB1E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4680.3227999999999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C-4DF8-BA99-A0143E9E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1-45C7-8102-E9FED8E599F5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232.15611000000001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1-45C7-8102-E9FED8E5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5-4BD1-A31B-310EF6DC8B4E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146.99469999999999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5-4BD1-A31B-310EF6DC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A-4129-B1F5-F49CF924422C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12.380452999999999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A-4129-B1F5-F49CF9244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6-487C-9542-816DD155D330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1362.9087999999999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6-487C-9542-816DD155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1-4291-A47C-4F34B9ECC89A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0.114206746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1-4291-A47C-4F34B9EC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AD2-A3A9-53D4B172EBF5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4.0895944000000002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AD2-A3A9-53D4B172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B-436C-9FF1-B2A598EF1F7A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38.031612000000003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B-436C-9FF1-B2A598EF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E-4E3F-AF23-6636064BB1F4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303.68335000000002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E-4E3F-AF23-6636064B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0-4DB5-9B84-260FA36D08EE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100.679146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0-4DB5-9B84-260FA36D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F-4847-82F2-2ABBB526196C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13.920999999999999</c:v>
                </c:pt>
                <c:pt idx="1">
                  <c:v>18.556999999999999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F-4847-82F2-2ABBB526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32E-4067-9191-4ABBDC6B75E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32E-4067-9191-4ABBDC6B75E0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832E-4067-9191-4ABBDC6B75E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14.258699999999999</c:v>
                </c:pt>
                <c:pt idx="1">
                  <c:v>16.877662999999998</c:v>
                </c:pt>
                <c:pt idx="2">
                  <c:v>18.472640999999999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2E-4067-9191-4ABBDC6B75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0-4E21-8126-FA3B3CDB28B2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877.37743999999998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0-4E21-8126-FA3B3CDB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B-4C0D-87B0-B59E1E96D767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31.899474999999999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B-4C0D-87B0-B59E1E96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D-4760-A3F3-BA287AA39BB4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69.099000000000004</c:v>
                </c:pt>
                <c:pt idx="1">
                  <c:v>12.287000000000001</c:v>
                </c:pt>
                <c:pt idx="2">
                  <c:v>18.613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4760-A3F3-BA287AA3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4DEA-AE83-96F74020B753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2039.4132999999999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B-4DEA-AE83-96F74020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7-4FC0-B253-30134B97302B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209.00658000000001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7-4FC0-B253-30134B97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9-415C-8B99-0489A7CC8E4F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864.44506999999999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9-415C-8B99-0489A7CC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B-4D7F-8524-B606B40940D6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4.6515550000000001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B-4D7F-8524-B606B409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1-4936-8230-3BAF60EDD89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9855.9230000000007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1-4936-8230-3BAF60ED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D86-ACBD-97BA2C3AAFF0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19.537137999999999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C-4D86-ACBD-97BA2C3A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3-40D0-9C80-EC4C2550D78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2.5105457000000002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3-40D0-9C80-EC4C2550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F-4228-A1A5-3F2BD374F23B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372.38292999999999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F-4228-A1A5-3F2BD374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1-45BB-9D94-06675529B6F4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2.0162524999999998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1-45BB-9D94-06675529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6-4F44-9EEE-34945A9B7843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18.965239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6-4F44-9EEE-34945A9B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A-4DFE-A608-9998EF2EAEC7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2.5105457000000002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A-4DFE-A608-9998EF2E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A-4194-9F5E-2FE50F6713ED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887.22040000000004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A-4194-9F5E-2FE50F67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074-A00F-ED61C986B44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16.237501000000002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074-A00F-ED61C986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윤성원, ID : H1900145)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14:52:03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2039.4132999999999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82.989710000000002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38.031612000000003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69.099000000000004</v>
      </c>
      <c r="G8" s="59">
        <f>'DRIs DATA 입력'!G8</f>
        <v>12.287000000000001</v>
      </c>
      <c r="H8" s="59">
        <f>'DRIs DATA 입력'!H8</f>
        <v>18.613</v>
      </c>
      <c r="I8" s="46"/>
      <c r="J8" s="59" t="s">
        <v>216</v>
      </c>
      <c r="K8" s="59">
        <f>'DRIs DATA 입력'!K8</f>
        <v>13.920999999999999</v>
      </c>
      <c r="L8" s="59">
        <f>'DRIs DATA 입력'!L8</f>
        <v>18.556999999999999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877.37743999999998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31.899474999999999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4.6515550000000001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372.38292999999999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209.00658000000001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2.5040146999999999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2.0162524999999998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18.965239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2.5105457000000002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887.22040000000004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16.237501000000002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3.4147324999999999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1.5447549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864.44506999999999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1474.1107999999999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9855.9230000000007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4680.3227999999999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232.15611000000001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146.99469999999999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19.537137999999999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12.380452999999999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1362.9087999999999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0.114206746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4.0895944000000002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303.68335000000002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100.679146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2200</v>
      </c>
      <c r="C6" s="159">
        <v>2039.4132999999999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82.989710000000002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38.031612000000003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69.099000000000004</v>
      </c>
      <c r="G8" s="159">
        <v>12.287000000000001</v>
      </c>
      <c r="H8" s="159">
        <v>18.613</v>
      </c>
      <c r="I8" s="157"/>
      <c r="J8" s="159" t="s">
        <v>216</v>
      </c>
      <c r="K8" s="159">
        <v>13.920999999999999</v>
      </c>
      <c r="L8" s="159">
        <v>18.556999999999999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877.37743999999998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31.899474999999999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4.6515550000000001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372.38292999999999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209.00658000000001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2.5040146999999999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2.0162524999999998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18.965239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2.5105457000000002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887.22040000000004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16.237501000000002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3.4147324999999999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1.5447549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864.44506999999999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1474.1107999999999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9855.9230000000007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4680.3227999999999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232.15611000000001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146.99469999999999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19.537137999999999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12.380452999999999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1362.9087999999999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0.114206746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4.0895944000000002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303.68335000000002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100.679146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55</v>
      </c>
      <c r="E2" s="161">
        <v>2039.4132999999999</v>
      </c>
      <c r="F2" s="161">
        <v>308.09032999999999</v>
      </c>
      <c r="G2" s="161">
        <v>54.785254999999999</v>
      </c>
      <c r="H2" s="161">
        <v>32.304870000000001</v>
      </c>
      <c r="I2" s="161">
        <v>22.480387</v>
      </c>
      <c r="J2" s="161">
        <v>82.989710000000002</v>
      </c>
      <c r="K2" s="161">
        <v>40.753143000000001</v>
      </c>
      <c r="L2" s="161">
        <v>42.236564999999999</v>
      </c>
      <c r="M2" s="161">
        <v>38.031612000000003</v>
      </c>
      <c r="N2" s="161">
        <v>3.7963460000000002</v>
      </c>
      <c r="O2" s="161">
        <v>22.658401000000001</v>
      </c>
      <c r="P2" s="161">
        <v>1461.5985000000001</v>
      </c>
      <c r="Q2" s="161">
        <v>42.376899999999999</v>
      </c>
      <c r="R2" s="161">
        <v>877.37743999999998</v>
      </c>
      <c r="S2" s="161">
        <v>132.54463000000001</v>
      </c>
      <c r="T2" s="161">
        <v>8937.9920000000002</v>
      </c>
      <c r="U2" s="161">
        <v>4.6515550000000001</v>
      </c>
      <c r="V2" s="161">
        <v>31.899474999999999</v>
      </c>
      <c r="W2" s="161">
        <v>372.38292999999999</v>
      </c>
      <c r="X2" s="161">
        <v>209.00658000000001</v>
      </c>
      <c r="Y2" s="161">
        <v>2.5040146999999999</v>
      </c>
      <c r="Z2" s="161">
        <v>2.0162524999999998</v>
      </c>
      <c r="AA2" s="161">
        <v>18.965239</v>
      </c>
      <c r="AB2" s="161">
        <v>2.5105457000000002</v>
      </c>
      <c r="AC2" s="161">
        <v>887.22040000000004</v>
      </c>
      <c r="AD2" s="161">
        <v>16.237501000000002</v>
      </c>
      <c r="AE2" s="161">
        <v>3.4147324999999999</v>
      </c>
      <c r="AF2" s="161">
        <v>1.5447549</v>
      </c>
      <c r="AG2" s="161">
        <v>864.44506999999999</v>
      </c>
      <c r="AH2" s="161">
        <v>406.77368000000001</v>
      </c>
      <c r="AI2" s="161">
        <v>457.67142000000001</v>
      </c>
      <c r="AJ2" s="161">
        <v>1474.1107999999999</v>
      </c>
      <c r="AK2" s="161">
        <v>9855.9230000000007</v>
      </c>
      <c r="AL2" s="161">
        <v>232.15611000000001</v>
      </c>
      <c r="AM2" s="161">
        <v>4680.3227999999999</v>
      </c>
      <c r="AN2" s="161">
        <v>146.99469999999999</v>
      </c>
      <c r="AO2" s="161">
        <v>19.537137999999999</v>
      </c>
      <c r="AP2" s="161">
        <v>14.030464</v>
      </c>
      <c r="AQ2" s="161">
        <v>5.5066750000000004</v>
      </c>
      <c r="AR2" s="161">
        <v>12.380452999999999</v>
      </c>
      <c r="AS2" s="161">
        <v>1362.9087999999999</v>
      </c>
      <c r="AT2" s="161">
        <v>0.114206746</v>
      </c>
      <c r="AU2" s="161">
        <v>4.0895944000000002</v>
      </c>
      <c r="AV2" s="161">
        <v>303.68335000000002</v>
      </c>
      <c r="AW2" s="161">
        <v>100.679146</v>
      </c>
      <c r="AX2" s="161">
        <v>0.18311514000000001</v>
      </c>
      <c r="AY2" s="161">
        <v>1.5372231000000001</v>
      </c>
      <c r="AZ2" s="161">
        <v>423.07960000000003</v>
      </c>
      <c r="BA2" s="161">
        <v>49.625174999999999</v>
      </c>
      <c r="BB2" s="161">
        <v>14.258699999999999</v>
      </c>
      <c r="BC2" s="161">
        <v>16.877662999999998</v>
      </c>
      <c r="BD2" s="161">
        <v>18.472640999999999</v>
      </c>
      <c r="BE2" s="161">
        <v>0.95092063999999998</v>
      </c>
      <c r="BF2" s="161">
        <v>5.5293627000000001</v>
      </c>
      <c r="BG2" s="161">
        <v>4.5795576000000001E-4</v>
      </c>
      <c r="BH2" s="161">
        <v>2.6142087000000001E-2</v>
      </c>
      <c r="BI2" s="161">
        <v>2.0218447000000001E-2</v>
      </c>
      <c r="BJ2" s="161">
        <v>8.3201214999999995E-2</v>
      </c>
      <c r="BK2" s="161">
        <v>3.5227366999999997E-5</v>
      </c>
      <c r="BL2" s="161">
        <v>0.60076845000000001</v>
      </c>
      <c r="BM2" s="161">
        <v>7.2185420000000002</v>
      </c>
      <c r="BN2" s="161">
        <v>2.3015316000000001</v>
      </c>
      <c r="BO2" s="161">
        <v>116.18553</v>
      </c>
      <c r="BP2" s="161">
        <v>21.842469999999999</v>
      </c>
      <c r="BQ2" s="161">
        <v>37.875267000000001</v>
      </c>
      <c r="BR2" s="161">
        <v>132.91988000000001</v>
      </c>
      <c r="BS2" s="161">
        <v>40.409615000000002</v>
      </c>
      <c r="BT2" s="161">
        <v>27.88991</v>
      </c>
      <c r="BU2" s="161">
        <v>0.114205375</v>
      </c>
      <c r="BV2" s="161">
        <v>5.6719776E-2</v>
      </c>
      <c r="BW2" s="161">
        <v>1.7896559999999999</v>
      </c>
      <c r="BX2" s="161">
        <v>2.1574879</v>
      </c>
      <c r="BY2" s="161">
        <v>0.14746189000000001</v>
      </c>
      <c r="BZ2" s="161">
        <v>1.4213917E-3</v>
      </c>
      <c r="CA2" s="161">
        <v>1.3234109000000001</v>
      </c>
      <c r="CB2" s="161">
        <v>3.0999357000000002E-2</v>
      </c>
      <c r="CC2" s="161">
        <v>0.16739017</v>
      </c>
      <c r="CD2" s="161">
        <v>1.551393</v>
      </c>
      <c r="CE2" s="161">
        <v>7.1858439999999996E-2</v>
      </c>
      <c r="CF2" s="161">
        <v>0.20300756</v>
      </c>
      <c r="CG2" s="161">
        <v>4.9500000000000003E-7</v>
      </c>
      <c r="CH2" s="161">
        <v>2.0376185000000002E-2</v>
      </c>
      <c r="CI2" s="161">
        <v>2.5332670000000001E-3</v>
      </c>
      <c r="CJ2" s="161">
        <v>3.5470068000000001</v>
      </c>
      <c r="CK2" s="161">
        <v>1.4819573000000001E-2</v>
      </c>
      <c r="CL2" s="161">
        <v>1.338535</v>
      </c>
      <c r="CM2" s="161">
        <v>6.5943110000000003</v>
      </c>
      <c r="CN2" s="161">
        <v>2636.6093999999998</v>
      </c>
      <c r="CO2" s="161">
        <v>4679.63</v>
      </c>
      <c r="CP2" s="161">
        <v>3239.4906999999998</v>
      </c>
      <c r="CQ2" s="161">
        <v>1124.7212</v>
      </c>
      <c r="CR2" s="161">
        <v>565.41570000000002</v>
      </c>
      <c r="CS2" s="161">
        <v>383.50155999999998</v>
      </c>
      <c r="CT2" s="161">
        <v>2656.7302</v>
      </c>
      <c r="CU2" s="161">
        <v>1833.7687000000001</v>
      </c>
      <c r="CV2" s="161">
        <v>1197.2153000000001</v>
      </c>
      <c r="CW2" s="161">
        <v>2063.3566999999998</v>
      </c>
      <c r="CX2" s="161">
        <v>606.19470000000001</v>
      </c>
      <c r="CY2" s="161">
        <v>3213.2712000000001</v>
      </c>
      <c r="CZ2" s="161">
        <v>1767.336</v>
      </c>
      <c r="DA2" s="161">
        <v>4153.7456000000002</v>
      </c>
      <c r="DB2" s="161">
        <v>3690.6619999999998</v>
      </c>
      <c r="DC2" s="161">
        <v>6206.5870000000004</v>
      </c>
      <c r="DD2" s="161">
        <v>10081.120000000001</v>
      </c>
      <c r="DE2" s="161">
        <v>2173.674</v>
      </c>
      <c r="DF2" s="161">
        <v>4059.9953999999998</v>
      </c>
      <c r="DG2" s="161">
        <v>2306.8184000000001</v>
      </c>
      <c r="DH2" s="161">
        <v>213.20721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49.625174999999999</v>
      </c>
      <c r="B6">
        <f>BB2</f>
        <v>14.258699999999999</v>
      </c>
      <c r="C6">
        <f>BC2</f>
        <v>16.877662999999998</v>
      </c>
      <c r="D6">
        <f>BD2</f>
        <v>18.472640999999999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23625</v>
      </c>
      <c r="C2" s="56">
        <f ca="1">YEAR(TODAY())-YEAR(B2)+IF(TODAY()&gt;=DATE(YEAR(TODAY()),MONTH(B2),DAY(B2)),0,-1)</f>
        <v>55</v>
      </c>
      <c r="E2" s="52">
        <v>163</v>
      </c>
      <c r="F2" s="53" t="s">
        <v>39</v>
      </c>
      <c r="G2" s="52">
        <v>65</v>
      </c>
      <c r="H2" s="51" t="s">
        <v>41</v>
      </c>
      <c r="I2" s="70">
        <f>ROUND(G3/E3^2,1)</f>
        <v>24.5</v>
      </c>
    </row>
    <row r="3" spans="1:9" x14ac:dyDescent="0.3">
      <c r="E3" s="51">
        <f>E2/100</f>
        <v>1.63</v>
      </c>
      <c r="F3" s="51" t="s">
        <v>40</v>
      </c>
      <c r="G3" s="51">
        <f>G2</f>
        <v>65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윤성원, ID : H1900145)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14:52:03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43896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55</v>
      </c>
      <c r="G12" s="135"/>
      <c r="H12" s="135"/>
      <c r="I12" s="135"/>
      <c r="K12" s="126">
        <f>'개인정보 및 신체계측 입력'!E2</f>
        <v>163</v>
      </c>
      <c r="L12" s="127"/>
      <c r="M12" s="120">
        <f>'개인정보 및 신체계측 입력'!G2</f>
        <v>65</v>
      </c>
      <c r="N12" s="121"/>
      <c r="O12" s="116" t="s">
        <v>271</v>
      </c>
      <c r="P12" s="110"/>
      <c r="Q12" s="113">
        <f>'개인정보 및 신체계측 입력'!I2</f>
        <v>24.5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윤성원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69.099000000000004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12.287000000000001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18.613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18.600000000000001</v>
      </c>
      <c r="L72" s="36" t="s">
        <v>53</v>
      </c>
      <c r="M72" s="36">
        <f>ROUND('DRIs DATA'!K8,1)</f>
        <v>13.9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116.98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265.83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209.01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167.37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108.06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657.06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195.37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2020-03-19T00:21:35Z</dcterms:modified>
</cp:coreProperties>
</file>