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894BFB21-0205-4780-8D22-535618625293}" xr6:coauthVersionLast="45" xr6:coauthVersionMax="45" xr10:uidLastSave="{00000000-0000-0000-0000-000000000000}"/>
  <bookViews>
    <workbookView xWindow="3585" yWindow="780" windowWidth="21600" windowHeight="11385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<sst xmlns="http://schemas.openxmlformats.org/spreadsheetml/2006/main" count="692" uniqueCount="283">
  <si>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</si>
  <si>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</si>
  <si>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</si>
  <si>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</si>
  <si>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</si>
  <si>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</si>
  <si>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</si>
  <si>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</si>
  <si>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</si>
  <si>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</si>
  <si>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</si>
  <si>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</si>
  <si>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</si>
  <si>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</si>
  <si>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</si>
  <si>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</si>
  <si>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</si>
  <si>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</si>
  <si>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</si>
  <si>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</si>
  <si>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</si>
  <si>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</si>
  <si>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</si>
  <si>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</si>
  <si>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</si>
  <si>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</si>
  <si>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</si>
  <si>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</si>
  <si>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</si>
  <si>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</si>
  <si>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</si>
  <si>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</si>
  <si>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</si>
  <si>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</si>
  <si>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</si>
  <si>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</si>
  <si>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</si>
  <si>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</si>
  <si>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</si>
  <si>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</si>
  <si>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</si>
  <si>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</si>
  <si>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</si>
  <si>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</si>
  <si>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</si>
  <si>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</si>
  <si>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</si>
  <si>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</si>
  <si>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</si>
  <si>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</si>
  <si>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</si>
  <si>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</si>
  <si>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</si>
  <si>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</si>
  <si>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</si>
  <si>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</si>
  <si>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</si>
  <si>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</si>
  <si>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</si>
  <si>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</si>
  <si>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</si>
  <si>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</si>
  <si>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</si>
  <si>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</si>
  <si>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</si>
  <si>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</si>
  <si>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</si>
  <si>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</si>
  <si>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</si>
  <si>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</si>
  <si>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</si>
  <si>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</si>
  <si>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</si>
  <si>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</si>
  <si>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</si>
  <si>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</si>
  <si>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</si>
  <si>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</si>
  <si>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</si>
  <si>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</si>
  <si>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</si>
  <si>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</si>
  <si>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</si>
  <si>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</si>
  <si>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</si>
  <si>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</si>
  <si>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</si>
  <si>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</si>
  <si>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</si>
  <si>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</si>
  <si>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</si>
  <si>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</si>
  <si>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</si>
  <si>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</si>
  <si>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</si>
  <si>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</si>
  <si>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</si>
  <si>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</si>
  <si>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</si>
  <si>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</si>
  <si>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</si>
  <si>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</si>
  <si>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</si>
  <si>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</si>
  <si>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</si>
  <si>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</si>
  <si>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</si>
  <si>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</si>
  <si>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</si>
  <si>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</si>
  <si>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</si>
  <si>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</si>
  <si>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</si>
  <si>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</si>
  <si>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</si>
  <si>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</si>
  <si>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</si>
  <si>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</si>
  <si>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</si>
  <si>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</si>
  <si>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</si>
  <si>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</si>
  <si>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</si>
  <si>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</si>
  <si>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</si>
  <si>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</si>
  <si>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</si>
  <si>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</si>
  <si>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</si>
  <si>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</si>
  <si>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</si>
  <si>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</si>
  <si>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</si>
  <si>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</si>
  <si>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</si>
  <si>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</si>
  <si>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</si>
  <si>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</si>
  <si>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</si>
  <si>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</si>
  <si>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</si>
  <si>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</si>
  <si>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</si>
  <si>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</si>
  <si>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</si>
  <si>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</si>
  <si>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</si>
  <si>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</si>
  <si>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</si>
  <si>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</si>
  <si>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</si>
  <si>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</si>
  <si>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</si>
  <si>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</si>
  <si>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</si>
  <si>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</si>
  <si>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</si>
  <si>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</si>
  <si>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</si>
  <si>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</si>
  <si>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</si>
  <si>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</si>
  <si>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</si>
  <si>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</si>
  <si>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</si>
  <si>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</si>
  <si>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</si>
  <si>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</si>
  <si>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</si>
  <si>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</si>
  <si>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</si>
  <si>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</si>
  <si>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</si>
  <si>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</si>
  <si>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</si>
  <si>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</si>
  <si>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</si>
  <si>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</si>
  <si>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</si>
  <si>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</si>
  <si>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</si>
  <si>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</si>
  <si>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</si>
  <si>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</si>
  <si>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</si>
  <si>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</si>
  <si>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</si>
  <si>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</si>
  <si>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</si>
  <si>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</si>
  <si>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</si>
  <si>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</si>
  <si>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</si>
  <si>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</si>
  <si>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</si>
  <si>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</si>
  <si>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</si>
  <si>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</si>
  <si>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</si>
  <si>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</si>
  <si>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</si>
  <si>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</si>
  <si>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</si>
  <si>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</si>
  <si>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</si>
  <si>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</si>
  <si>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</si>
  <si>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</si>
  <si>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</si>
  <si>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</si>
  <si>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</si>
  <si>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</si>
  <si>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</si>
  <si>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</si>
  <si>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</si>
  <si>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</si>
  <si>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</si>
  <si>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</si>
  <si>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</si>
  <si>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</si>
  <si>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</si>
  <si>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</si>
  <si>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</si>
  <si>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</si>
  <si>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</si>
  <si>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</si>
  <si>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</si>
  <si>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</si>
  <si>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</si>
  <si>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</si>
  <si>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</si>
  <si>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</si>
  <si>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</si>
  <si>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</si>
  <si>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</si>
  <si>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</si>
  <si>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</si>
  <si>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</si>
  <si>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</si>
  <si>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</si>
  <si>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</si>
  <si>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</si>
  <si>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</si>
  <si>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</si>
  <si>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</si>
  <si>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</si>
  <si>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</si>
  <si>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</si>
  <si>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</si>
  <si>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</si>
  <si>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</si>
  <si>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</si>
  <si>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</si>
  <si>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</si>
  <si>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</si>
  <si>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</si>
  <si>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</si>
  <si>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</si>
  <si>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</si>
  <si>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</si>
  <si>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</si>
  <si>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</si>
  <si>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</si>
  <si>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</si>
  <si>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</si>
  <si>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</si>
  <si>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</si>
  <si>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</si>
  <si>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</si>
  <si>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</si>
  <si>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</si>
  <si>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</si>
  <si>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</si>
  <si>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</si>
  <si>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</si>
  <si>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</si>
  <si>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</si>
  <si>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정영숙, ID : H1900147)</t>
  </si>
  <si>
    <t>출력시각</t>
  </si>
  <si>
    <t>2020년 03월 18일 14:50:16</t>
  </si>
  <si>
    <t>H1900147</t>
  </si>
  <si>
    <t>정영숙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</si>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</sst>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9-494C-A879-B41E662C7E10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35.261814000000001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9-494C-A879-B41E662C7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7-4C03-8DBA-24FFBC5B670F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1.8623312000000001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7-4C03-8DBA-24FFBC5B6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5-4805-A8F8-ABDDA0849416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4.9925136999999999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5-4805-A8F8-ABDDA0849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4-44AA-9FC3-9381EB872567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730.4982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4-44AA-9FC3-9381EB872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7-46BC-89E1-6C48B1048711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4700.2353999999996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7-46BC-89E1-6C48B1048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9-4AD5-9CDF-BB4E252A4D09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157.85866999999999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9-4AD5-9CDF-BB4E252A4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6-49C4-9E0C-1F3B8C92652D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127.30903000000001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6-49C4-9E0C-1F3B8C926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8-45F5-A8A6-82AFD19B582B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7.0060133999999996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8-45F5-A8A6-82AFD19B5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1-4A90-893C-F4FCC3DAF6CC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678.77819999999997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1-4A90-893C-F4FCC3DAF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8-433C-8F3D-D6A603687DB9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1.0465037E-2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8-433C-8F3D-D6A603687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C-4B5F-B174-C431A1363074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2.6857023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C-4B5F-B174-C431A1363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A-4137-8938-5A5DB381A6C5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35.786324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A-4137-8938-5A5DB381A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B-43CA-BA7B-1776FC95858C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40.562522999999999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B-43CA-BA7B-1776FC958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3-402E-B4B9-8C5EC2DDDAB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23.830110000000001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3-402E-B4B9-8C5EC2DDD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F-4833-8D37-3A068F071BF5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21.065000000000001</c:v>
                </c:pt>
                <c:pt idx="1">
                  <c:v>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4F-4833-8D37-3A068F071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E71B-45EC-B443-738DC1B3EC89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E71B-45EC-B443-738DC1B3EC89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E71B-45EC-B443-738DC1B3EC8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3.3438043999999998</c:v>
                </c:pt>
                <c:pt idx="1">
                  <c:v>3.6383022999999999</c:v>
                </c:pt>
                <c:pt idx="2">
                  <c:v>4.1241479999999999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1B-45EC-B443-738DC1B3EC8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F-4945-9085-60D2868959E0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936.01624000000004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F-4945-9085-60D286895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4-49E1-B216-62E7C52897C1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21.186340000000001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4-49E1-B216-62E7C5289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5-4FE4-A45E-E391A29BFED3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82.328999999999994</c:v>
                </c:pt>
                <c:pt idx="1">
                  <c:v>5.28</c:v>
                </c:pt>
                <c:pt idx="2">
                  <c:v>12.391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5-4FE4-A45E-E391A29BF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B-4DF0-B76F-EF91B0DE4B95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1136.1610000000001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B-4DF0-B76F-EF91B0DE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1-47A9-A889-9DEF2722912F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388.1069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1-47A9-A889-9DEF27229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1-469D-8B4B-5209E4DDCF2F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523.74096999999995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71-469D-8B4B-5209E4DDC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C-4AD0-BE8F-9C9977833991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1.1071865999999999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C-4AD0-BE8F-9C9977833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E-4ECB-9F2F-A6F05A26B133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8874.402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E-4ECB-9F2F-A6F05A26B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4-4260-AFEF-963E2BAE8A2D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15.824745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4-4260-AFEF-963E2BAE8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F-41DF-BE09-EE034780F0B7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1.8477638999999999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F-41DF-BE09-EE034780F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AD1-999A-37031148463F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392.35610000000003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D-4AD1-999A-370311484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1-4C91-AEF1-B63CE5E994D9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1.1561877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1-4C91-AEF1-B63CE5E99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7-4AA2-81E6-9974A47C23A3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14.901180999999999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F7-4AA2-81E6-9974A47C2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2-4CE8-9A55-450CDA58C93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1.8477638999999999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2-4CE8-9A55-450CDA58C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5-4DFC-9575-6D88FF13FA8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747.37176999999997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5-4DFC-9575-6D88FF13F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9-45EF-9F97-47A079A4CBF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1.7250189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9-45EF-9F97-47A079A4C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정영숙, ID : H1900147)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18일 14:50:16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1136.1610000000001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35.261814000000001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35.786324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82.328999999999994</v>
      </c>
      <c r="G8" s="59">
        <f>'DRIs DATA 입력'!G8</f>
        <v>5.28</v>
      </c>
      <c r="H8" s="59">
        <f>'DRIs DATA 입력'!H8</f>
        <v>12.391</v>
      </c>
      <c r="I8" s="46"/>
      <c r="J8" s="59" t="s">
        <v>216</v>
      </c>
      <c r="K8" s="59">
        <f>'DRIs DATA 입력'!K8</f>
        <v>21.065000000000001</v>
      </c>
      <c r="L8" s="59">
        <f>'DRIs DATA 입력'!L8</f>
        <v>5.41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936.01624000000004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21.186340000000001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1.1071865999999999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392.35610000000003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388.1069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1.9442364999999999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1.1561877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14.901180999999999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1.8477638999999999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747.37176999999997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1.7250189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1.8623312000000001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4.9925136999999999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523.74096999999995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730.4982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8874.402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4700.2353999999996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157.85866999999999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127.30903000000001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15.824745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7.0060133999999996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678.77819999999997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1.0465037E-2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2.6857023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40.562522999999999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23.830110000000001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276</v>
      </c>
      <c r="B1" s="157" t="s">
        <v>277</v>
      </c>
      <c r="C1" s="157"/>
      <c r="D1" s="157"/>
      <c r="E1" s="157"/>
      <c r="F1" s="157"/>
      <c r="G1" s="158" t="s">
        <v>278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1800</v>
      </c>
      <c r="C6" s="159">
        <v>1136.1610000000001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40</v>
      </c>
      <c r="P6" s="159">
        <v>50</v>
      </c>
      <c r="Q6" s="159">
        <v>0</v>
      </c>
      <c r="R6" s="159">
        <v>0</v>
      </c>
      <c r="S6" s="159">
        <v>35.261814000000001</v>
      </c>
      <c r="T6" s="157"/>
      <c r="U6" s="159" t="s">
        <v>214</v>
      </c>
      <c r="V6" s="159">
        <v>0</v>
      </c>
      <c r="W6" s="159">
        <v>0</v>
      </c>
      <c r="X6" s="159">
        <v>20</v>
      </c>
      <c r="Y6" s="159">
        <v>0</v>
      </c>
      <c r="Z6" s="159">
        <v>35.786324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82.328999999999994</v>
      </c>
      <c r="G8" s="159">
        <v>5.28</v>
      </c>
      <c r="H8" s="159">
        <v>12.391</v>
      </c>
      <c r="I8" s="157"/>
      <c r="J8" s="159" t="s">
        <v>216</v>
      </c>
      <c r="K8" s="159">
        <v>21.065000000000001</v>
      </c>
      <c r="L8" s="159">
        <v>5.41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430</v>
      </c>
      <c r="C16" s="159">
        <v>600</v>
      </c>
      <c r="D16" s="159">
        <v>0</v>
      </c>
      <c r="E16" s="159">
        <v>3000</v>
      </c>
      <c r="F16" s="159">
        <v>936.01624000000004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21.186340000000001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1.1071865999999999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392.35610000000003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388.1069</v>
      </c>
      <c r="G26" s="157"/>
      <c r="H26" s="159" t="s">
        <v>9</v>
      </c>
      <c r="I26" s="159">
        <v>0.9</v>
      </c>
      <c r="J26" s="159">
        <v>1.1000000000000001</v>
      </c>
      <c r="K26" s="159">
        <v>0</v>
      </c>
      <c r="L26" s="159">
        <v>0</v>
      </c>
      <c r="M26" s="159">
        <v>1.9442364999999999</v>
      </c>
      <c r="N26" s="157"/>
      <c r="O26" s="159" t="s">
        <v>10</v>
      </c>
      <c r="P26" s="159">
        <v>1</v>
      </c>
      <c r="Q26" s="159">
        <v>1.2</v>
      </c>
      <c r="R26" s="159">
        <v>0</v>
      </c>
      <c r="S26" s="159">
        <v>0</v>
      </c>
      <c r="T26" s="159">
        <v>1.1561877</v>
      </c>
      <c r="U26" s="157"/>
      <c r="V26" s="159" t="s">
        <v>11</v>
      </c>
      <c r="W26" s="159">
        <v>11</v>
      </c>
      <c r="X26" s="159">
        <v>14</v>
      </c>
      <c r="Y26" s="159">
        <v>0</v>
      </c>
      <c r="Z26" s="159">
        <v>35</v>
      </c>
      <c r="AA26" s="159">
        <v>14.901180999999999</v>
      </c>
      <c r="AB26" s="157"/>
      <c r="AC26" s="159" t="s">
        <v>12</v>
      </c>
      <c r="AD26" s="159">
        <v>1.2</v>
      </c>
      <c r="AE26" s="159">
        <v>1.4</v>
      </c>
      <c r="AF26" s="159">
        <v>0</v>
      </c>
      <c r="AG26" s="159">
        <v>100</v>
      </c>
      <c r="AH26" s="159">
        <v>1.8477638999999999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747.37176999999997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1.7250189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1.8623312000000001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4.9925136999999999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580</v>
      </c>
      <c r="C36" s="159">
        <v>800</v>
      </c>
      <c r="D36" s="159">
        <v>0</v>
      </c>
      <c r="E36" s="159">
        <v>2000</v>
      </c>
      <c r="F36" s="159">
        <v>523.74096999999995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730.4982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8874.402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4700.2353999999996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157.85866999999999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127.30903000000001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15.824745</v>
      </c>
      <c r="G46" s="157"/>
      <c r="H46" s="159" t="s">
        <v>24</v>
      </c>
      <c r="I46" s="159">
        <v>6</v>
      </c>
      <c r="J46" s="159">
        <v>7</v>
      </c>
      <c r="K46" s="159">
        <v>0</v>
      </c>
      <c r="L46" s="159">
        <v>35</v>
      </c>
      <c r="M46" s="159">
        <v>7.0060133999999996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678.77819999999997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1.0465037E-2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2.6857023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40.562522999999999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23.830110000000001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280</v>
      </c>
      <c r="B2" s="161" t="s">
        <v>281</v>
      </c>
      <c r="C2" s="161" t="s">
        <v>282</v>
      </c>
      <c r="D2" s="161">
        <v>61</v>
      </c>
      <c r="E2" s="161">
        <v>1136.1610000000001</v>
      </c>
      <c r="F2" s="161">
        <v>234.29062999999999</v>
      </c>
      <c r="G2" s="161">
        <v>15.027111</v>
      </c>
      <c r="H2" s="161">
        <v>9.8347169999999995</v>
      </c>
      <c r="I2" s="161">
        <v>5.1923943000000001</v>
      </c>
      <c r="J2" s="161">
        <v>35.261814000000001</v>
      </c>
      <c r="K2" s="161">
        <v>25.313248000000002</v>
      </c>
      <c r="L2" s="161">
        <v>9.9485679999999999</v>
      </c>
      <c r="M2" s="161">
        <v>35.786324</v>
      </c>
      <c r="N2" s="161">
        <v>3.8057444</v>
      </c>
      <c r="O2" s="161">
        <v>23.655987</v>
      </c>
      <c r="P2" s="161">
        <v>1684.1378</v>
      </c>
      <c r="Q2" s="161">
        <v>36.324885999999999</v>
      </c>
      <c r="R2" s="161">
        <v>936.01624000000004</v>
      </c>
      <c r="S2" s="161">
        <v>30.656825999999999</v>
      </c>
      <c r="T2" s="161">
        <v>10864.306</v>
      </c>
      <c r="U2" s="161">
        <v>1.1071865999999999</v>
      </c>
      <c r="V2" s="161">
        <v>21.186340000000001</v>
      </c>
      <c r="W2" s="161">
        <v>392.35610000000003</v>
      </c>
      <c r="X2" s="161">
        <v>388.1069</v>
      </c>
      <c r="Y2" s="161">
        <v>1.9442364999999999</v>
      </c>
      <c r="Z2" s="161">
        <v>1.1561877</v>
      </c>
      <c r="AA2" s="161">
        <v>14.901180999999999</v>
      </c>
      <c r="AB2" s="161">
        <v>1.8477638999999999</v>
      </c>
      <c r="AC2" s="161">
        <v>747.37176999999997</v>
      </c>
      <c r="AD2" s="161">
        <v>1.7250189</v>
      </c>
      <c r="AE2" s="161">
        <v>1.8623312000000001</v>
      </c>
      <c r="AF2" s="161">
        <v>4.9925136999999999</v>
      </c>
      <c r="AG2" s="161">
        <v>523.74096999999995</v>
      </c>
      <c r="AH2" s="161">
        <v>410.66424999999998</v>
      </c>
      <c r="AI2" s="161">
        <v>113.07674</v>
      </c>
      <c r="AJ2" s="161">
        <v>730.4982</v>
      </c>
      <c r="AK2" s="161">
        <v>8874.402</v>
      </c>
      <c r="AL2" s="161">
        <v>157.85866999999999</v>
      </c>
      <c r="AM2" s="161">
        <v>4700.2353999999996</v>
      </c>
      <c r="AN2" s="161">
        <v>127.30903000000001</v>
      </c>
      <c r="AO2" s="161">
        <v>15.824745</v>
      </c>
      <c r="AP2" s="161">
        <v>14.595461</v>
      </c>
      <c r="AQ2" s="161">
        <v>1.2292848000000001</v>
      </c>
      <c r="AR2" s="161">
        <v>7.0060133999999996</v>
      </c>
      <c r="AS2" s="161">
        <v>678.77819999999997</v>
      </c>
      <c r="AT2" s="161">
        <v>1.0465037E-2</v>
      </c>
      <c r="AU2" s="161">
        <v>2.6857023</v>
      </c>
      <c r="AV2" s="161">
        <v>40.562522999999999</v>
      </c>
      <c r="AW2" s="161">
        <v>23.830110000000001</v>
      </c>
      <c r="AX2" s="161">
        <v>0.3564543</v>
      </c>
      <c r="AY2" s="161">
        <v>0.44088640000000001</v>
      </c>
      <c r="AZ2" s="161">
        <v>67.274704</v>
      </c>
      <c r="BA2" s="161">
        <v>11.13237</v>
      </c>
      <c r="BB2" s="161">
        <v>3.3438043999999998</v>
      </c>
      <c r="BC2" s="161">
        <v>3.6383022999999999</v>
      </c>
      <c r="BD2" s="161">
        <v>4.1241479999999999</v>
      </c>
      <c r="BE2" s="161">
        <v>0.54328286999999997</v>
      </c>
      <c r="BF2" s="161">
        <v>1.6560651</v>
      </c>
      <c r="BG2" s="161">
        <v>1.1518281E-3</v>
      </c>
      <c r="BH2" s="161">
        <v>5.6597847E-3</v>
      </c>
      <c r="BI2" s="161">
        <v>4.3072859999999996E-3</v>
      </c>
      <c r="BJ2" s="161">
        <v>2.0917399999999999E-2</v>
      </c>
      <c r="BK2" s="161">
        <v>8.8602166000000004E-5</v>
      </c>
      <c r="BL2" s="161">
        <v>0.5091175</v>
      </c>
      <c r="BM2" s="161">
        <v>5.9718359999999997</v>
      </c>
      <c r="BN2" s="161">
        <v>2.0843731999999999</v>
      </c>
      <c r="BO2" s="161">
        <v>84.607600000000005</v>
      </c>
      <c r="BP2" s="161">
        <v>18.171717000000001</v>
      </c>
      <c r="BQ2" s="161">
        <v>28.236415999999998</v>
      </c>
      <c r="BR2" s="161">
        <v>89.699809999999999</v>
      </c>
      <c r="BS2" s="161">
        <v>6.6805009999999996</v>
      </c>
      <c r="BT2" s="161">
        <v>25.23855</v>
      </c>
      <c r="BU2" s="161">
        <v>4.762628E-2</v>
      </c>
      <c r="BV2" s="161">
        <v>1.5204389E-2</v>
      </c>
      <c r="BW2" s="161">
        <v>1.5723647999999999</v>
      </c>
      <c r="BX2" s="161">
        <v>1.5038339000000001</v>
      </c>
      <c r="BY2" s="161">
        <v>2.3696437000000001E-2</v>
      </c>
      <c r="BZ2" s="161">
        <v>4.6026063999999998E-4</v>
      </c>
      <c r="CA2" s="161">
        <v>9.7800109999999996E-2</v>
      </c>
      <c r="CB2" s="161">
        <v>8.0200519999999997E-3</v>
      </c>
      <c r="CC2" s="161">
        <v>2.7510447E-2</v>
      </c>
      <c r="CD2" s="161">
        <v>0.58421650000000003</v>
      </c>
      <c r="CE2" s="161">
        <v>3.9306067E-2</v>
      </c>
      <c r="CF2" s="161">
        <v>0.14327303999999999</v>
      </c>
      <c r="CG2" s="161">
        <v>0</v>
      </c>
      <c r="CH2" s="161">
        <v>1.16002085E-2</v>
      </c>
      <c r="CI2" s="161">
        <v>0</v>
      </c>
      <c r="CJ2" s="161">
        <v>1.3188226000000001</v>
      </c>
      <c r="CK2" s="161">
        <v>4.226034E-3</v>
      </c>
      <c r="CL2" s="161">
        <v>0.36658560000000001</v>
      </c>
      <c r="CM2" s="161">
        <v>5.4519440000000001</v>
      </c>
      <c r="CN2" s="161">
        <v>863.53679999999997</v>
      </c>
      <c r="CO2" s="161">
        <v>1515.6938</v>
      </c>
      <c r="CP2" s="161">
        <v>1011.58167</v>
      </c>
      <c r="CQ2" s="161">
        <v>394.23987</v>
      </c>
      <c r="CR2" s="161">
        <v>203.89590000000001</v>
      </c>
      <c r="CS2" s="161">
        <v>125.64793</v>
      </c>
      <c r="CT2" s="161">
        <v>865.36950000000002</v>
      </c>
      <c r="CU2" s="161">
        <v>542.57060000000001</v>
      </c>
      <c r="CV2" s="161">
        <v>375.08672999999999</v>
      </c>
      <c r="CW2" s="161">
        <v>692.25689999999997</v>
      </c>
      <c r="CX2" s="161">
        <v>273.7244</v>
      </c>
      <c r="CY2" s="161">
        <v>1139.2496000000001</v>
      </c>
      <c r="CZ2" s="161">
        <v>807.30899999999997</v>
      </c>
      <c r="DA2" s="161">
        <v>1322.0509999999999</v>
      </c>
      <c r="DB2" s="161">
        <v>1396.223</v>
      </c>
      <c r="DC2" s="161">
        <v>2298.4630000000002</v>
      </c>
      <c r="DD2" s="161">
        <v>3565.4753000000001</v>
      </c>
      <c r="DE2" s="161">
        <v>725.64239999999995</v>
      </c>
      <c r="DF2" s="161">
        <v>1344.5107</v>
      </c>
      <c r="DG2" s="161">
        <v>737.63559999999995</v>
      </c>
      <c r="DH2" s="161">
        <v>29.92604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11.13237</v>
      </c>
      <c r="B6">
        <f>BB2</f>
        <v>3.3438043999999998</v>
      </c>
      <c r="C6">
        <f>BC2</f>
        <v>3.6383022999999999</v>
      </c>
      <c r="D6">
        <f>BD2</f>
        <v>4.1241479999999999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21534</v>
      </c>
      <c r="C2" s="56">
        <f ca="1">YEAR(TODAY())-YEAR(B2)+IF(TODAY()&gt;=DATE(YEAR(TODAY()),MONTH(B2),DAY(B2)),0,-1)</f>
        <v>61</v>
      </c>
      <c r="E2" s="52">
        <v>163</v>
      </c>
      <c r="F2" s="53" t="s">
        <v>39</v>
      </c>
      <c r="G2" s="52">
        <v>58</v>
      </c>
      <c r="H2" s="51" t="s">
        <v>41</v>
      </c>
      <c r="I2" s="70">
        <f>ROUND(G3/E3^2,1)</f>
        <v>21.8</v>
      </c>
    </row>
    <row r="3" spans="1:9" x14ac:dyDescent="0.3">
      <c r="E3" s="51">
        <f>E2/100</f>
        <v>1.63</v>
      </c>
      <c r="F3" s="51" t="s">
        <v>40</v>
      </c>
      <c r="G3" s="51">
        <f>G2</f>
        <v>58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43899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정영숙, ID : H1900147)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14:50:16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43899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61</v>
      </c>
      <c r="G12" s="135"/>
      <c r="H12" s="135"/>
      <c r="I12" s="135"/>
      <c r="K12" s="126">
        <f>'개인정보 및 신체계측 입력'!E2</f>
        <v>163</v>
      </c>
      <c r="L12" s="127"/>
      <c r="M12" s="120">
        <f>'개인정보 및 신체계측 입력'!G2</f>
        <v>58</v>
      </c>
      <c r="N12" s="121"/>
      <c r="O12" s="116" t="s">
        <v>271</v>
      </c>
      <c r="P12" s="110"/>
      <c r="Q12" s="113">
        <f>'개인정보 및 신체계측 입력'!I2</f>
        <v>21.8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정영숙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82.328999999999994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5.28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12.391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5.4</v>
      </c>
      <c r="L72" s="36" t="s">
        <v>53</v>
      </c>
      <c r="M72" s="36">
        <f>ROUND('DRIs DATA'!K8,1)</f>
        <v>21.1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124.8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176.55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388.11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123.18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65.47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591.63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158.25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2020-03-19T00:23:40Z</dcterms:modified>
</cp:coreProperties>
</file>