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43B48E6F-6CCF-4460-BBE0-F83B91F45C66}" xr6:coauthVersionLast="45" xr6:coauthVersionMax="45" xr10:uidLastSave="{00000000-0000-0000-0000-000000000000}"/>
  <bookViews>
    <workbookView xWindow="8115" yWindow="265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<sst xmlns="http://schemas.openxmlformats.org/spreadsheetml/2006/main" count="692" uniqueCount="283">
  <si>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</si>
  <si>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</si>
  <si>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</si>
  <si>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</si>
  <si>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</si>
  <si>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</si>
  <si>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</si>
  <si>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</si>
  <si>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</si>
  <si>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</si>
  <si>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</si>
  <si>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</si>
  <si>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</si>
  <si>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</si>
  <si>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</si>
  <si>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</si>
  <si>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</si>
  <si>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</si>
  <si>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</si>
  <si>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</si>
  <si>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</si>
  <si>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</si>
  <si>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</si>
  <si>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</si>
  <si>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</si>
  <si>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</si>
  <si>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</si>
  <si>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</si>
  <si>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</si>
  <si>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</si>
  <si>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</si>
  <si>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</si>
  <si>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</si>
  <si>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</si>
  <si>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</si>
  <si>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</si>
  <si>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</si>
  <si>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</si>
  <si>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</si>
  <si>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</si>
  <si>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</si>
  <si>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</si>
  <si>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</si>
  <si>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</si>
  <si>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</si>
  <si>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</si>
  <si>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</si>
  <si>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</si>
  <si>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</si>
  <si>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</si>
  <si>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</si>
  <si>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</si>
  <si>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</si>
  <si>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</si>
  <si>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</si>
  <si>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</si>
  <si>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</si>
  <si>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</si>
  <si>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</si>
  <si>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</si>
  <si>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</si>
  <si>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</si>
  <si>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</si>
  <si>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</si>
  <si>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</si>
  <si>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</si>
  <si>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</si>
  <si>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</si>
  <si>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</si>
  <si>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</si>
  <si>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</si>
  <si>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</si>
  <si>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</si>
  <si>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</si>
  <si>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</si>
  <si>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</si>
  <si>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</si>
  <si>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</si>
  <si>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</si>
  <si>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</si>
  <si>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</si>
  <si>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</si>
  <si>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</si>
  <si>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</si>
  <si>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</si>
  <si>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</si>
  <si>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</si>
  <si>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</si>
  <si>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</si>
  <si>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</si>
  <si>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</si>
  <si>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</si>
  <si>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</si>
  <si>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</si>
  <si>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</si>
  <si>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</si>
  <si>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</si>
  <si>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</si>
  <si>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</si>
  <si>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</si>
  <si>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</si>
  <si>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</si>
  <si>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</si>
  <si>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</si>
  <si>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</si>
  <si>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</si>
  <si>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</si>
  <si>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</si>
  <si>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</si>
  <si>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</si>
  <si>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</si>
  <si>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</si>
  <si>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</si>
  <si>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</si>
  <si>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</si>
  <si>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</si>
  <si>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</si>
  <si>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</si>
  <si>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</si>
  <si>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</si>
  <si>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</si>
  <si>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</si>
  <si>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</si>
  <si>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</si>
  <si>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</si>
  <si>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</si>
  <si>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</si>
  <si>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</si>
  <si>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</si>
  <si>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</si>
  <si>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</si>
  <si>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</si>
  <si>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</si>
  <si>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</si>
  <si>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</si>
  <si>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</si>
  <si>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</si>
  <si>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</si>
  <si>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</si>
  <si>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</si>
  <si>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</si>
  <si>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</si>
  <si>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</si>
  <si>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</si>
  <si>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</si>
  <si>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</si>
  <si>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</si>
  <si>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</si>
  <si>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</si>
  <si>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</si>
  <si>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</si>
  <si>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</si>
  <si>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</si>
  <si>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</si>
  <si>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</si>
  <si>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</si>
  <si>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</si>
  <si>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</si>
  <si>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</si>
  <si>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</si>
  <si>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</si>
  <si>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</si>
  <si>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</si>
  <si>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</si>
  <si>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</si>
  <si>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</si>
  <si>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</si>
  <si>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</si>
  <si>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</si>
  <si>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</si>
  <si>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</si>
  <si>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</si>
  <si>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</si>
  <si>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</si>
  <si>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</si>
  <si>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</si>
  <si>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</si>
  <si>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</si>
  <si>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</si>
  <si>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</si>
  <si>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</si>
  <si>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</si>
  <si>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</si>
  <si>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</si>
  <si>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</si>
  <si>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</si>
  <si>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</si>
  <si>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</si>
  <si>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</si>
  <si>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</si>
  <si>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</si>
  <si>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</si>
  <si>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</si>
  <si>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</si>
  <si>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</si>
  <si>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</si>
  <si>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</si>
  <si>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</si>
  <si>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</si>
  <si>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</si>
  <si>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</si>
  <si>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</si>
  <si>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</si>
  <si>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</si>
  <si>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</si>
  <si>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</si>
  <si>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</si>
  <si>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</si>
  <si>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</si>
  <si>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</si>
  <si>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</si>
  <si>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</si>
  <si>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</si>
  <si>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</si>
  <si>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</si>
  <si>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</si>
  <si>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</si>
  <si>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</si>
  <si>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</si>
  <si>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</si>
  <si>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</si>
  <si>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</si>
  <si>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</si>
  <si>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</si>
  <si>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</si>
  <si>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</si>
  <si>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</si>
  <si>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</si>
  <si>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</si>
  <si>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</si>
  <si>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</si>
  <si>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</si>
  <si>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</si>
  <si>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</si>
  <si>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</si>
  <si>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</si>
  <si>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</si>
  <si>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</si>
  <si>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</si>
  <si>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</si>
  <si>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</si>
  <si>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</si>
  <si>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</si>
  <si>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</si>
  <si>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</si>
  <si>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</si>
  <si>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</si>
  <si>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</si>
  <si>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</si>
  <si>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</si>
  <si>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</si>
  <si>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</si>
  <si>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</si>
  <si>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</si>
  <si>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</si>
  <si>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</si>
  <si>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</si>
  <si>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</si>
  <si>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</si>
  <si>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</si>
  <si>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</si>
  <si>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</si>
  <si>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</si>
  <si>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</si>
  <si>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</si>
  <si>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</si>
  <si>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</si>
  <si>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</si>
  <si>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</si>
  <si>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</si>
  <si>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</si>
  <si>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</si>
  <si>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</si>
  <si>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</si>
  <si>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</si>
  <si>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</si>
  <si>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</si>
  <si>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</si>
  <si>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신귀용, ID : H1900148)</t>
  </si>
  <si>
    <t>출력시각</t>
  </si>
  <si>
    <t>2020년 03월 18일 14:49:20</t>
  </si>
  <si>
    <t>H1900148</t>
  </si>
  <si>
    <t>신귀용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</si>
</sst>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352-B960-98E2B0BC99ED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64.400490000000005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352-B960-98E2B0BC9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E-4138-A8E3-C81A952EA2D0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3.4920251000000002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E-4138-A8E3-C81A952EA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D-4AC3-93B9-20FECB4347FF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5.4624689999999996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D-4AC3-93B9-20FECB434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4-405B-8B8C-CC1F3ABC770F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1191.5609999999999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4-405B-8B8C-CC1F3ABC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E-4AF2-9FA9-460F113A30E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3897.3560000000002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E-4AF2-9FA9-460F113A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2D5-BF24-5ACCEAC6CD96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132.00914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A-42D5-BF24-5ACCEAC6C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0-4801-95F8-5C5F5BE7FA1E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117.76053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0-4801-95F8-5C5F5BE7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1-4E94-9820-7EBBA37F4C5B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10.706572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1-4E94-9820-7EBBA37F4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3-4BDB-B40C-42D801D0803B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1778.1079999999999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3-4BDB-B40C-42D801D0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C-4B9F-9873-A32639804759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0.20383306000000001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C-4B9F-9873-A32639804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C48-9A4B-95A8661FC849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3.5485818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9-4C48-9A4B-95A8661F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7-4A53-BD75-A4F447E5E3C0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34.166125999999998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7-4A53-BD75-A4F447E5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0-45FC-9250-4ADDA87E7414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92.855770000000007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0-45FC-9250-4ADDA87E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3-4476-BA64-EA3846BA7FB2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88.616280000000003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3-4476-BA64-EA3846BA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0-46D2-B372-2CF737AB0F20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6.9820000000000002</c:v>
                </c:pt>
                <c:pt idx="1">
                  <c:v>12.311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0-46D2-B372-2CF737AB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41D-44A4-BD0E-7FD7333F702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41D-44A4-BD0E-7FD7333F702D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41D-44A4-BD0E-7FD7333F70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11.421014</c:v>
                </c:pt>
                <c:pt idx="1">
                  <c:v>15.320460000000001</c:v>
                </c:pt>
                <c:pt idx="2">
                  <c:v>16.669499999999999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1D-44A4-BD0E-7FD7333F702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A-472D-BB4D-B93ABB95E6B6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719.27760000000001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A-472D-BB4D-B93ABB95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D-43E8-B9E9-548C52B9F80B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23.923935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D-43E8-B9E9-548C52B9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9-4606-BA57-44AEA40F985F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76.611999999999995</c:v>
                </c:pt>
                <c:pt idx="1">
                  <c:v>9.6890000000000001</c:v>
                </c:pt>
                <c:pt idx="2">
                  <c:v>13.699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9-4606-BA57-44AEA40F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3-4AEB-85F5-E63B70F312D0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2138.8454999999999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3-4AEB-85F5-E63B70F3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9-4C86-A4B8-B37DAE8CB18D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227.83337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9-4C86-A4B8-B37DAE8CB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D-4416-9705-A9516636FA02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452.56792999999999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D-4416-9705-A9516636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3-4343-95D1-C0A0BDDC9F9B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3.2955407999999999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3-4343-95D1-C0A0BDDC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2-4391-91AE-33B47B5DF8E9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5108.4745999999996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2-4391-91AE-33B47B5D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E-4D1F-948E-1884D5E15ADD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14.981178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E-4D1F-948E-1884D5E1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B-4BF6-A0F1-207078D187F3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B-4BF6-A0F1-207078D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7-414F-ABDB-31B1AFF2C6A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224.27016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7-414F-ABDB-31B1AFF2C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D-4C2A-AAE1-62EECF7110B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1.6931305000000001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D-4C2A-AAE1-62EECF71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0-4DFE-8088-9B342794BA4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16.209139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0-4DFE-8088-9B342794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F-4843-92EB-198138F1FCC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F-4843-92EB-198138F1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0-4C4A-8BBE-D18F948013FE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715.25116000000003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0-4C4A-8BBE-D18F94801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2-4295-A417-89814DDE86B7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4.8979225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2-4295-A417-89814DDE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신귀용, ID : H1900148)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14:49:20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2138.8454999999999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64.400490000000005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34.166125999999998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76.611999999999995</v>
      </c>
      <c r="G8" s="59">
        <f>'DRIs DATA 입력'!G8</f>
        <v>9.6890000000000001</v>
      </c>
      <c r="H8" s="59">
        <f>'DRIs DATA 입력'!H8</f>
        <v>13.699</v>
      </c>
      <c r="I8" s="46"/>
      <c r="J8" s="59" t="s">
        <v>216</v>
      </c>
      <c r="K8" s="59">
        <f>'DRIs DATA 입력'!K8</f>
        <v>6.9820000000000002</v>
      </c>
      <c r="L8" s="59">
        <f>'DRIs DATA 입력'!L8</f>
        <v>12.311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719.27760000000001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23.923935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3.2955407999999999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224.27016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227.83337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1.9201604000000001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1.6931305000000001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16.209139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2.060956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715.25116000000003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4.8979225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3.4920251000000002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5.4624689999999996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452.56792999999999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1191.5609999999999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5108.4745999999996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3897.3560000000002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132.00914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117.76053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14.981178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10.706572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1778.1079999999999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0.20383306000000001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3.5485818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92.855770000000007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88.616280000000003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2000</v>
      </c>
      <c r="C6" s="159">
        <v>2138.8454999999999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45</v>
      </c>
      <c r="P6" s="159">
        <v>55</v>
      </c>
      <c r="Q6" s="159">
        <v>0</v>
      </c>
      <c r="R6" s="159">
        <v>0</v>
      </c>
      <c r="S6" s="159">
        <v>64.400490000000005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34.166125999999998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76.611999999999995</v>
      </c>
      <c r="G8" s="159">
        <v>9.6890000000000001</v>
      </c>
      <c r="H8" s="159">
        <v>13.699</v>
      </c>
      <c r="I8" s="157"/>
      <c r="J8" s="159" t="s">
        <v>216</v>
      </c>
      <c r="K8" s="159">
        <v>6.9820000000000002</v>
      </c>
      <c r="L8" s="159">
        <v>12.311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500</v>
      </c>
      <c r="C16" s="159">
        <v>700</v>
      </c>
      <c r="D16" s="159">
        <v>0</v>
      </c>
      <c r="E16" s="159">
        <v>3000</v>
      </c>
      <c r="F16" s="159">
        <v>719.27760000000001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23.923935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3.2955407999999999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224.27016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227.83337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1.9201604000000001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1.6931305000000001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16.209139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2.060956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715.25116000000003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4.8979225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3.4920251000000002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5.4624689999999996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570</v>
      </c>
      <c r="C36" s="159">
        <v>700</v>
      </c>
      <c r="D36" s="159">
        <v>0</v>
      </c>
      <c r="E36" s="159">
        <v>2000</v>
      </c>
      <c r="F36" s="159">
        <v>452.56792999999999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1191.5609999999999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5108.4745999999996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3897.3560000000002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132.00914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117.76053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9</v>
      </c>
      <c r="D46" s="159">
        <v>0</v>
      </c>
      <c r="E46" s="159">
        <v>45</v>
      </c>
      <c r="F46" s="159">
        <v>14.981178</v>
      </c>
      <c r="G46" s="157"/>
      <c r="H46" s="159" t="s">
        <v>24</v>
      </c>
      <c r="I46" s="159">
        <v>7</v>
      </c>
      <c r="J46" s="159">
        <v>9</v>
      </c>
      <c r="K46" s="159">
        <v>0</v>
      </c>
      <c r="L46" s="159">
        <v>35</v>
      </c>
      <c r="M46" s="159">
        <v>10.706572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1778.1079999999999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0.20383306000000001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3.5485818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92.855770000000007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88.616280000000003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67</v>
      </c>
      <c r="E2" s="161">
        <v>2138.8454999999999</v>
      </c>
      <c r="F2" s="161">
        <v>360.17230000000001</v>
      </c>
      <c r="G2" s="161">
        <v>45.550640000000001</v>
      </c>
      <c r="H2" s="161">
        <v>27.307137000000001</v>
      </c>
      <c r="I2" s="161">
        <v>18.243501999999999</v>
      </c>
      <c r="J2" s="161">
        <v>64.400490000000005</v>
      </c>
      <c r="K2" s="161">
        <v>37.223103000000002</v>
      </c>
      <c r="L2" s="161">
        <v>27.177382999999999</v>
      </c>
      <c r="M2" s="161">
        <v>34.166125999999998</v>
      </c>
      <c r="N2" s="161">
        <v>3.8243992000000002</v>
      </c>
      <c r="O2" s="161">
        <v>21.325462000000002</v>
      </c>
      <c r="P2" s="161">
        <v>1477.1621</v>
      </c>
      <c r="Q2" s="161">
        <v>24.666494</v>
      </c>
      <c r="R2" s="161">
        <v>719.27760000000001</v>
      </c>
      <c r="S2" s="161">
        <v>146.39955</v>
      </c>
      <c r="T2" s="161">
        <v>6874.5303000000004</v>
      </c>
      <c r="U2" s="161">
        <v>3.2955407999999999</v>
      </c>
      <c r="V2" s="161">
        <v>23.923935</v>
      </c>
      <c r="W2" s="161">
        <v>224.27016</v>
      </c>
      <c r="X2" s="161">
        <v>227.83337</v>
      </c>
      <c r="Y2" s="161">
        <v>1.9201604000000001</v>
      </c>
      <c r="Z2" s="161">
        <v>1.6931305000000001</v>
      </c>
      <c r="AA2" s="161">
        <v>16.209139</v>
      </c>
      <c r="AB2" s="161">
        <v>2.060956</v>
      </c>
      <c r="AC2" s="161">
        <v>715.25116000000003</v>
      </c>
      <c r="AD2" s="161">
        <v>4.8979225</v>
      </c>
      <c r="AE2" s="161">
        <v>3.4920251000000002</v>
      </c>
      <c r="AF2" s="161">
        <v>5.4624689999999996</v>
      </c>
      <c r="AG2" s="161">
        <v>452.56792999999999</v>
      </c>
      <c r="AH2" s="161">
        <v>269.1087</v>
      </c>
      <c r="AI2" s="161">
        <v>183.45922999999999</v>
      </c>
      <c r="AJ2" s="161">
        <v>1191.5609999999999</v>
      </c>
      <c r="AK2" s="161">
        <v>5108.4745999999996</v>
      </c>
      <c r="AL2" s="161">
        <v>132.00914</v>
      </c>
      <c r="AM2" s="161">
        <v>3897.3560000000002</v>
      </c>
      <c r="AN2" s="161">
        <v>117.76053</v>
      </c>
      <c r="AO2" s="161">
        <v>14.981178</v>
      </c>
      <c r="AP2" s="161">
        <v>11.379163999999999</v>
      </c>
      <c r="AQ2" s="161">
        <v>3.6020150000000002</v>
      </c>
      <c r="AR2" s="161">
        <v>10.706572</v>
      </c>
      <c r="AS2" s="161">
        <v>1778.1079999999999</v>
      </c>
      <c r="AT2" s="161">
        <v>0.20383306000000001</v>
      </c>
      <c r="AU2" s="161">
        <v>3.5485818</v>
      </c>
      <c r="AV2" s="161">
        <v>92.855770000000007</v>
      </c>
      <c r="AW2" s="161">
        <v>88.616280000000003</v>
      </c>
      <c r="AX2" s="161">
        <v>8.3708900000000003E-2</v>
      </c>
      <c r="AY2" s="161">
        <v>0.76269865000000003</v>
      </c>
      <c r="AZ2" s="161">
        <v>478.70508000000001</v>
      </c>
      <c r="BA2" s="161">
        <v>43.455710000000003</v>
      </c>
      <c r="BB2" s="161">
        <v>11.421014</v>
      </c>
      <c r="BC2" s="161">
        <v>15.320460000000001</v>
      </c>
      <c r="BD2" s="161">
        <v>16.669499999999999</v>
      </c>
      <c r="BE2" s="161">
        <v>0.98844160000000003</v>
      </c>
      <c r="BF2" s="161">
        <v>5.8631333999999997</v>
      </c>
      <c r="BG2" s="161">
        <v>1.3877448000000001E-3</v>
      </c>
      <c r="BH2" s="161">
        <v>1.4497335E-2</v>
      </c>
      <c r="BI2" s="161">
        <v>1.1141323E-2</v>
      </c>
      <c r="BJ2" s="161">
        <v>5.4699353999999999E-2</v>
      </c>
      <c r="BK2" s="161">
        <v>1.0674960000000001E-4</v>
      </c>
      <c r="BL2" s="161">
        <v>0.33390852999999998</v>
      </c>
      <c r="BM2" s="161">
        <v>4.0858254000000001</v>
      </c>
      <c r="BN2" s="161">
        <v>1.3991355000000001</v>
      </c>
      <c r="BO2" s="161">
        <v>75.613900000000001</v>
      </c>
      <c r="BP2" s="161">
        <v>13.500052</v>
      </c>
      <c r="BQ2" s="161">
        <v>26.483574000000001</v>
      </c>
      <c r="BR2" s="161">
        <v>97.119606000000005</v>
      </c>
      <c r="BS2" s="161">
        <v>27.168043000000001</v>
      </c>
      <c r="BT2" s="161">
        <v>15.015632</v>
      </c>
      <c r="BU2" s="161">
        <v>0.51428660000000004</v>
      </c>
      <c r="BV2" s="161">
        <v>2.3707559999999999E-2</v>
      </c>
      <c r="BW2" s="161">
        <v>1.0273703000000001</v>
      </c>
      <c r="BX2" s="161">
        <v>1.2625415</v>
      </c>
      <c r="BY2" s="161">
        <v>0.154726</v>
      </c>
      <c r="BZ2" s="161">
        <v>7.2897725999999995E-4</v>
      </c>
      <c r="CA2" s="161">
        <v>1.7013141000000001</v>
      </c>
      <c r="CB2" s="161">
        <v>1.539193E-2</v>
      </c>
      <c r="CC2" s="161">
        <v>0.23054156000000001</v>
      </c>
      <c r="CD2" s="161">
        <v>0.7078641</v>
      </c>
      <c r="CE2" s="161">
        <v>9.2784956000000002E-2</v>
      </c>
      <c r="CF2" s="161">
        <v>0.10123225</v>
      </c>
      <c r="CG2" s="161">
        <v>4.9500000000000003E-7</v>
      </c>
      <c r="CH2" s="161">
        <v>2.9189715000000001E-2</v>
      </c>
      <c r="CI2" s="161">
        <v>2.5327988E-3</v>
      </c>
      <c r="CJ2" s="161">
        <v>1.5078427000000001</v>
      </c>
      <c r="CK2" s="161">
        <v>1.4525560999999999E-2</v>
      </c>
      <c r="CL2" s="161">
        <v>4.4923162000000003</v>
      </c>
      <c r="CM2" s="161">
        <v>3.8063910000000001</v>
      </c>
      <c r="CN2" s="161">
        <v>2185.8328000000001</v>
      </c>
      <c r="CO2" s="161">
        <v>3793.3715999999999</v>
      </c>
      <c r="CP2" s="161">
        <v>2085.6408999999999</v>
      </c>
      <c r="CQ2" s="161">
        <v>695.75933999999995</v>
      </c>
      <c r="CR2" s="161">
        <v>412.08447000000001</v>
      </c>
      <c r="CS2" s="161">
        <v>435.99014</v>
      </c>
      <c r="CT2" s="161">
        <v>2188.9425999999999</v>
      </c>
      <c r="CU2" s="161">
        <v>1270.9974</v>
      </c>
      <c r="CV2" s="161">
        <v>1386.9645</v>
      </c>
      <c r="CW2" s="161">
        <v>1421.4712999999999</v>
      </c>
      <c r="CX2" s="161">
        <v>442.05059999999997</v>
      </c>
      <c r="CY2" s="161">
        <v>2805.2049999999999</v>
      </c>
      <c r="CZ2" s="161">
        <v>1264.5822000000001</v>
      </c>
      <c r="DA2" s="161">
        <v>3419.9560000000001</v>
      </c>
      <c r="DB2" s="161">
        <v>3256.5783999999999</v>
      </c>
      <c r="DC2" s="161">
        <v>5200.1940000000004</v>
      </c>
      <c r="DD2" s="161">
        <v>7627.6986999999999</v>
      </c>
      <c r="DE2" s="161">
        <v>1538.0347999999999</v>
      </c>
      <c r="DF2" s="161">
        <v>3562.8703999999998</v>
      </c>
      <c r="DG2" s="161">
        <v>1802.2682</v>
      </c>
      <c r="DH2" s="161">
        <v>44.272660000000002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43.455710000000003</v>
      </c>
      <c r="B6">
        <f>BB2</f>
        <v>11.421014</v>
      </c>
      <c r="C6">
        <f>BC2</f>
        <v>15.320460000000001</v>
      </c>
      <c r="D6">
        <f>BD2</f>
        <v>16.669499999999999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19311</v>
      </c>
      <c r="C2" s="56">
        <f ca="1">YEAR(TODAY())-YEAR(B2)+IF(TODAY()&gt;=DATE(YEAR(TODAY()),MONTH(B2),DAY(B2)),0,-1)</f>
        <v>67</v>
      </c>
      <c r="E2" s="52">
        <v>159</v>
      </c>
      <c r="F2" s="53" t="s">
        <v>39</v>
      </c>
      <c r="G2" s="52">
        <v>59</v>
      </c>
      <c r="H2" s="51" t="s">
        <v>41</v>
      </c>
      <c r="I2" s="70">
        <f>ROUND(G3/E3^2,1)</f>
        <v>23.3</v>
      </c>
    </row>
    <row r="3" spans="1:9" x14ac:dyDescent="0.3">
      <c r="E3" s="51">
        <f>E2/100</f>
        <v>1.59</v>
      </c>
      <c r="F3" s="51" t="s">
        <v>40</v>
      </c>
      <c r="G3" s="51">
        <f>G2</f>
        <v>59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신귀용, ID : H1900148)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14:49:20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43899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67</v>
      </c>
      <c r="G12" s="135"/>
      <c r="H12" s="135"/>
      <c r="I12" s="135"/>
      <c r="K12" s="126">
        <f>'개인정보 및 신체계측 입력'!E2</f>
        <v>159</v>
      </c>
      <c r="L12" s="127"/>
      <c r="M12" s="120">
        <f>'개인정보 및 신체계측 입력'!G2</f>
        <v>59</v>
      </c>
      <c r="N12" s="121"/>
      <c r="O12" s="116" t="s">
        <v>271</v>
      </c>
      <c r="P12" s="110"/>
      <c r="Q12" s="113">
        <f>'개인정보 및 신체계측 입력'!I2</f>
        <v>23.3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신귀용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76.611999999999995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9.6890000000000001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13.699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12.3</v>
      </c>
      <c r="L72" s="36" t="s">
        <v>53</v>
      </c>
      <c r="M72" s="36">
        <f>ROUND('DRIs DATA'!K8,1)</f>
        <v>7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95.9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199.37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227.83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137.4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56.57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340.56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149.81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2020-03-19T00:24:41Z</dcterms:modified>
</cp:coreProperties>
</file>