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2D7FEF9C-7884-45CB-B99C-A515B1020C96}" xr6:coauthVersionLast="45" xr6:coauthVersionMax="45" xr10:uidLastSave="{00000000-0000-0000-0000-000000000000}"/>
  <bookViews>
    <workbookView xWindow="1560" yWindow="112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<sst xmlns="http://schemas.openxmlformats.org/spreadsheetml/2006/main" count="692" uniqueCount="283">
  <si>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</si>
  <si>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</si>
  <si>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</si>
  <si>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</si>
  <si>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</si>
  <si>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</si>
  <si>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</si>
  <si>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</si>
  <si>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</si>
  <si>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</si>
  <si>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</si>
  <si>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</si>
  <si>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</si>
  <si>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</si>
  <si>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</si>
  <si>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</si>
  <si>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</si>
  <si>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</si>
  <si>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</si>
  <si>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</si>
  <si>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</si>
  <si>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</si>
  <si>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</si>
  <si>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</si>
  <si>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</si>
  <si>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</si>
  <si>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</si>
  <si>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</si>
  <si>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</si>
  <si>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</si>
  <si>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</si>
  <si>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</si>
  <si>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</si>
  <si>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</si>
  <si>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</si>
  <si>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</si>
  <si>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</si>
  <si>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</si>
  <si>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</si>
  <si>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</si>
  <si>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</si>
  <si>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</si>
  <si>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</si>
  <si>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</si>
  <si>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</si>
  <si>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</si>
  <si>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</si>
  <si>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</si>
  <si>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</si>
  <si>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</si>
  <si>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</si>
  <si>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</si>
  <si>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</si>
  <si>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</si>
  <si>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</si>
  <si>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</si>
  <si>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</si>
  <si>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</si>
  <si>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</si>
  <si>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</si>
  <si>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</si>
  <si>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</si>
  <si>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</si>
  <si>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</si>
  <si>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</si>
  <si>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</si>
  <si>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</si>
  <si>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</si>
  <si>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</si>
  <si>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</si>
  <si>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</si>
  <si>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</si>
  <si>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</si>
  <si>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</si>
  <si>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</si>
  <si>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</si>
  <si>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</si>
  <si>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</si>
  <si>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</si>
  <si>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</si>
  <si>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</si>
  <si>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</si>
  <si>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</si>
  <si>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</si>
  <si>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</si>
  <si>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</si>
  <si>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</si>
  <si>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</si>
  <si>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</si>
  <si>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</si>
  <si>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</si>
  <si>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</si>
  <si>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</si>
  <si>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</si>
  <si>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</si>
  <si>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</si>
  <si>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</si>
  <si>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</si>
  <si>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</si>
  <si>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</si>
  <si>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</si>
  <si>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</si>
  <si>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</si>
  <si>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</si>
  <si>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</si>
  <si>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</si>
  <si>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</si>
  <si>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</si>
  <si>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</si>
  <si>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</si>
  <si>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</si>
  <si>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</si>
  <si>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</si>
  <si>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</si>
  <si>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</si>
  <si>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</si>
  <si>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</si>
  <si>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</si>
  <si>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</si>
  <si>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</si>
  <si>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</si>
  <si>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</si>
  <si>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</si>
  <si>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</si>
  <si>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</si>
  <si>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</si>
  <si>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</si>
  <si>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</si>
  <si>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</si>
  <si>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</si>
  <si>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</si>
  <si>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</si>
  <si>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</si>
  <si>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</si>
  <si>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</si>
  <si>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</si>
  <si>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</si>
  <si>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</si>
  <si>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</si>
  <si>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</si>
  <si>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</si>
  <si>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</si>
  <si>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</si>
  <si>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</si>
  <si>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</si>
  <si>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</si>
  <si>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</si>
  <si>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</si>
  <si>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</si>
  <si>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</si>
  <si>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</si>
  <si>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</si>
  <si>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</si>
  <si>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</si>
  <si>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</si>
  <si>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</si>
  <si>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</si>
  <si>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</si>
  <si>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</si>
  <si>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</si>
  <si>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</si>
  <si>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</si>
  <si>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</si>
  <si>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</si>
  <si>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</si>
  <si>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</si>
  <si>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</si>
  <si>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</si>
  <si>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</si>
  <si>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</si>
  <si>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</si>
  <si>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</si>
  <si>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</si>
  <si>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</si>
  <si>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</si>
  <si>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</si>
  <si>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</si>
  <si>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</si>
  <si>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</si>
  <si>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</si>
  <si>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</si>
  <si>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</si>
  <si>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</si>
  <si>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</si>
  <si>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</si>
  <si>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</si>
  <si>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</si>
  <si>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</si>
  <si>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</si>
  <si>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</si>
  <si>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</si>
  <si>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</si>
  <si>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</si>
  <si>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</si>
  <si>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</si>
  <si>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</si>
  <si>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</si>
  <si>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</si>
  <si>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</si>
  <si>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</si>
  <si>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</si>
  <si>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</si>
  <si>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</si>
  <si>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</si>
  <si>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</si>
  <si>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</si>
  <si>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</si>
  <si>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</si>
  <si>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</si>
  <si>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</si>
  <si>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</si>
  <si>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</si>
  <si>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</si>
  <si>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</si>
  <si>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</si>
  <si>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</si>
  <si>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</si>
  <si>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</si>
  <si>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</si>
  <si>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</si>
  <si>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</si>
  <si>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</si>
  <si>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</si>
  <si>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</si>
  <si>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</si>
  <si>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</si>
  <si>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</si>
  <si>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</si>
  <si>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</si>
  <si>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</si>
  <si>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</si>
  <si>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</si>
  <si>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</si>
  <si>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</si>
  <si>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</si>
  <si>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</si>
  <si>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</si>
  <si>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</si>
  <si>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</si>
  <si>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</si>
  <si>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</si>
  <si>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</si>
  <si>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</si>
  <si>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</si>
  <si>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</si>
  <si>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</si>
  <si>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</si>
  <si>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</si>
  <si>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</si>
  <si>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</si>
  <si>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</si>
  <si>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</si>
  <si>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</si>
  <si>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</si>
  <si>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</si>
  <si>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</si>
  <si>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</si>
  <si>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</si>
  <si>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</si>
  <si>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</si>
  <si>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</si>
  <si>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</si>
  <si>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</si>
  <si>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</si>
  <si>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</si>
  <si>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</si>
  <si>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</si>
  <si>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</si>
  <si>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</si>
  <si>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</si>
  <si>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</si>
  <si>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</si>
  <si>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</si>
  <si>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</si>
  <si>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</si>
  <si>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</si>
  <si>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</si>
  <si>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서화선, ID : H1900149)</t>
  </si>
  <si>
    <t>출력시각</t>
  </si>
  <si>
    <t>2020년 03월 18일 14:48:29</t>
  </si>
  <si>
    <t>H1900149</t>
  </si>
  <si>
    <t>서화선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</si>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</sst>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4-4233-AA0C-43EFF0D2BDE1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78.334620000000001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4-4233-AA0C-43EFF0D2B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5-479C-A86D-926858F8C326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2.6330721000000001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5-479C-A86D-926858F8C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2-432C-802C-BD974857E084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5.4260086999999997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2-432C-802C-BD974857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A-4942-B6C6-1B6F7F66B9FE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1501.8152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A-4942-B6C6-1B6F7F66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A-4CCF-B640-76C9FB484FF8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5805.3275999999996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A-4CCF-B640-76C9FB484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2-4C33-8467-D9195F117C5F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155.5975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2-4C33-8467-D9195F11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A-468C-9203-11E01F7EC84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142.88642999999999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A-468C-9203-11E01F7E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F-465B-A203-7536CCA78E3C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15.124445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F-465B-A203-7536CCA7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D-4DF8-8486-D2887920A7FC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2148.6129999999998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D-4DF8-8486-D2887920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6-4A9C-96CA-7ABB798D6D87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0.28025233999999999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6-4A9C-96CA-7ABB798D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5-4FBF-8B65-D5A97773B90C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5.5309663000000002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5-4FBF-8B65-D5A97773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9-4872-8FEB-CFCD2E756D7D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48.827724000000003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9-4872-8FEB-CFCD2E75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E-40BB-AF7A-780740C825C0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149.30449999999999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E-40BB-AF7A-780740C8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4-42D4-B529-D6408A4573D8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99.632059999999996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4-42D4-B529-D6408A45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D-4083-A0E7-3C291DDDBE8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7.4119999999999999</c:v>
                </c:pt>
                <c:pt idx="1">
                  <c:v>6.5880000000000001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D-4083-A0E7-3C291DDD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67A-44E9-9FDB-61FA9AC8DFE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67A-44E9-9FDB-61FA9AC8DFEB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67A-44E9-9FDB-61FA9AC8DFE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9.2447549999999996</c:v>
                </c:pt>
                <c:pt idx="1">
                  <c:v>12.250769</c:v>
                </c:pt>
                <c:pt idx="2">
                  <c:v>13.788226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7A-44E9-9FDB-61FA9AC8DF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C-4BFC-A976-B48B3F00852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942.61743000000001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C-4BFC-A976-B48B3F00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5-44A3-84CA-DD4371861DCA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26.590530000000001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5-44A3-84CA-DD437186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5-4D4E-B286-DE72D3A742A0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82.316000000000003</c:v>
                </c:pt>
                <c:pt idx="1">
                  <c:v>5.883</c:v>
                </c:pt>
                <c:pt idx="2">
                  <c:v>11.802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5-4D4E-B286-DE72D3A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5-443F-84BC-77A92EB4720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2818.7002000000002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5-443F-84BC-77A92EB4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2-48B2-B480-39047207820A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455.68777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2-48B2-B480-39047207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4-4BEB-9F06-D98862921DDF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770.40515000000005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4-4BEB-9F06-D9886292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2-4BE6-81B2-4D774F6E988A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1.4175576000000001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2-4BE6-81B2-4D774F6E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6-4C1F-8D64-4BC722AEECF4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10202.713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6-4C1F-8D64-4BC722AE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9-49F7-9239-48B9C0ACBEAF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24.052040000000002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9-49F7-9239-48B9C0AC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B-4D5D-8CE2-BF6E42703943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2.6557317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B-4D5D-8CE2-BF6E4270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B-4576-8574-3767F0F78739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516.94380000000001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B-4576-8574-3767F0F7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4-4C25-AF9D-FB0FBC49D662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1.7225934000000001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4-4C25-AF9D-FB0FBC49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7-43F2-8290-E0092F701BD0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22.21407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7-43F2-8290-E0092F701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2-45AC-92E0-C741D9CD5AB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2.6557317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2-45AC-92E0-C741D9CD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6-41C5-87DF-E0D77AED7963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995.50930000000005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6-41C5-87DF-E0D77AED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F-4A3C-B5B9-7465AE1CD429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6.8721439999999996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F-4A3C-B5B9-7465AE1C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서화선, ID : H1900149)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14:48:29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2818.7002000000002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78.334620000000001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48.827724000000003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82.316000000000003</v>
      </c>
      <c r="G8" s="59">
        <f>'DRIs DATA 입력'!G8</f>
        <v>5.883</v>
      </c>
      <c r="H8" s="59">
        <f>'DRIs DATA 입력'!H8</f>
        <v>11.802</v>
      </c>
      <c r="I8" s="46"/>
      <c r="J8" s="59" t="s">
        <v>216</v>
      </c>
      <c r="K8" s="59">
        <f>'DRIs DATA 입력'!K8</f>
        <v>7.4119999999999999</v>
      </c>
      <c r="L8" s="59">
        <f>'DRIs DATA 입력'!L8</f>
        <v>6.5880000000000001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942.61743000000001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26.590530000000001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1.4175576000000001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516.94380000000001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455.68777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3.0620433999999999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1.7225934000000001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22.21407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2.6557317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995.50930000000005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6.8721439999999996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2.6330721000000001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5.4260086999999997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770.40515000000005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1501.8152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10202.713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5805.3275999999996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155.5975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142.88642999999999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24.052040000000002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15.124445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2148.6129999999998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0.28025233999999999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5.5309663000000002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149.30449999999999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99.632059999999996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1900</v>
      </c>
      <c r="C6" s="159">
        <v>2818.7002000000002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78.334620000000001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48.827724000000003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82.316000000000003</v>
      </c>
      <c r="G8" s="159">
        <v>5.883</v>
      </c>
      <c r="H8" s="159">
        <v>11.802</v>
      </c>
      <c r="I8" s="157"/>
      <c r="J8" s="159" t="s">
        <v>216</v>
      </c>
      <c r="K8" s="159">
        <v>7.4119999999999999</v>
      </c>
      <c r="L8" s="159">
        <v>6.5880000000000001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450</v>
      </c>
      <c r="C16" s="159">
        <v>650</v>
      </c>
      <c r="D16" s="159">
        <v>0</v>
      </c>
      <c r="E16" s="159">
        <v>3000</v>
      </c>
      <c r="F16" s="159">
        <v>942.61743000000001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26.590530000000001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1.4175576000000001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516.94380000000001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455.68777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3.0620433999999999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1.7225934000000001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22.21407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2.6557317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995.50930000000005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6.8721439999999996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2.6330721000000001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5.4260086999999997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510</v>
      </c>
      <c r="C36" s="159">
        <v>700</v>
      </c>
      <c r="D36" s="159">
        <v>0</v>
      </c>
      <c r="E36" s="159">
        <v>2500</v>
      </c>
      <c r="F36" s="159">
        <v>770.40515000000005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1501.8152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10202.713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5805.3275999999996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155.5975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142.88642999999999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11</v>
      </c>
      <c r="C46" s="159">
        <v>14</v>
      </c>
      <c r="D46" s="159">
        <v>0</v>
      </c>
      <c r="E46" s="159">
        <v>45</v>
      </c>
      <c r="F46" s="159">
        <v>24.052040000000002</v>
      </c>
      <c r="G46" s="157"/>
      <c r="H46" s="159" t="s">
        <v>24</v>
      </c>
      <c r="I46" s="159">
        <v>7</v>
      </c>
      <c r="J46" s="159">
        <v>8</v>
      </c>
      <c r="K46" s="159">
        <v>0</v>
      </c>
      <c r="L46" s="159">
        <v>35</v>
      </c>
      <c r="M46" s="159">
        <v>15.124445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2148.6129999999998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0.28025233999999999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5.5309663000000002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149.30449999999999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99.632059999999996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41</v>
      </c>
      <c r="E2" s="161">
        <v>2818.7002000000002</v>
      </c>
      <c r="F2" s="161">
        <v>546.36779999999999</v>
      </c>
      <c r="G2" s="161">
        <v>39.045850000000002</v>
      </c>
      <c r="H2" s="161">
        <v>24.781502</v>
      </c>
      <c r="I2" s="161">
        <v>14.264347000000001</v>
      </c>
      <c r="J2" s="161">
        <v>78.334620000000001</v>
      </c>
      <c r="K2" s="161">
        <v>55.155540000000002</v>
      </c>
      <c r="L2" s="161">
        <v>23.179081</v>
      </c>
      <c r="M2" s="161">
        <v>48.827724000000003</v>
      </c>
      <c r="N2" s="161">
        <v>5.3178577000000002</v>
      </c>
      <c r="O2" s="161">
        <v>29.715723000000001</v>
      </c>
      <c r="P2" s="161">
        <v>2041.8875</v>
      </c>
      <c r="Q2" s="161">
        <v>42.814765999999999</v>
      </c>
      <c r="R2" s="161">
        <v>942.61743000000001</v>
      </c>
      <c r="S2" s="161">
        <v>48.750267000000001</v>
      </c>
      <c r="T2" s="161">
        <v>10726.406999999999</v>
      </c>
      <c r="U2" s="161">
        <v>1.4175576000000001</v>
      </c>
      <c r="V2" s="161">
        <v>26.590530000000001</v>
      </c>
      <c r="W2" s="161">
        <v>516.94380000000001</v>
      </c>
      <c r="X2" s="161">
        <v>455.68777</v>
      </c>
      <c r="Y2" s="161">
        <v>3.0620433999999999</v>
      </c>
      <c r="Z2" s="161">
        <v>1.7225934000000001</v>
      </c>
      <c r="AA2" s="161">
        <v>22.21407</v>
      </c>
      <c r="AB2" s="161">
        <v>2.6557317</v>
      </c>
      <c r="AC2" s="161">
        <v>995.50930000000005</v>
      </c>
      <c r="AD2" s="161">
        <v>6.8721439999999996</v>
      </c>
      <c r="AE2" s="161">
        <v>2.6330721000000001</v>
      </c>
      <c r="AF2" s="161">
        <v>5.4260086999999997</v>
      </c>
      <c r="AG2" s="161">
        <v>770.40515000000005</v>
      </c>
      <c r="AH2" s="161">
        <v>530.13116000000002</v>
      </c>
      <c r="AI2" s="161">
        <v>240.27402000000001</v>
      </c>
      <c r="AJ2" s="161">
        <v>1501.8152</v>
      </c>
      <c r="AK2" s="161">
        <v>10202.713</v>
      </c>
      <c r="AL2" s="161">
        <v>155.5975</v>
      </c>
      <c r="AM2" s="161">
        <v>5805.3275999999996</v>
      </c>
      <c r="AN2" s="161">
        <v>142.88642999999999</v>
      </c>
      <c r="AO2" s="161">
        <v>24.052040000000002</v>
      </c>
      <c r="AP2" s="161">
        <v>20.099518</v>
      </c>
      <c r="AQ2" s="161">
        <v>3.9525220000000001</v>
      </c>
      <c r="AR2" s="161">
        <v>15.124445</v>
      </c>
      <c r="AS2" s="161">
        <v>2148.6129999999998</v>
      </c>
      <c r="AT2" s="161">
        <v>0.28025233999999999</v>
      </c>
      <c r="AU2" s="161">
        <v>5.5309663000000002</v>
      </c>
      <c r="AV2" s="161">
        <v>149.30449999999999</v>
      </c>
      <c r="AW2" s="161">
        <v>99.632059999999996</v>
      </c>
      <c r="AX2" s="161">
        <v>0.34328532</v>
      </c>
      <c r="AY2" s="161">
        <v>1.2581173999999999</v>
      </c>
      <c r="AZ2" s="161">
        <v>182.08939000000001</v>
      </c>
      <c r="BA2" s="161">
        <v>35.313502999999997</v>
      </c>
      <c r="BB2" s="161">
        <v>9.2447549999999996</v>
      </c>
      <c r="BC2" s="161">
        <v>12.250769</v>
      </c>
      <c r="BD2" s="161">
        <v>13.788226</v>
      </c>
      <c r="BE2" s="161">
        <v>1.0069641</v>
      </c>
      <c r="BF2" s="161">
        <v>5.5823463999999996</v>
      </c>
      <c r="BG2" s="161">
        <v>0</v>
      </c>
      <c r="BH2" s="161">
        <v>4.23632E-3</v>
      </c>
      <c r="BI2" s="161">
        <v>3.3035962999999999E-3</v>
      </c>
      <c r="BJ2" s="161">
        <v>3.6186089999999997E-2</v>
      </c>
      <c r="BK2" s="161">
        <v>0</v>
      </c>
      <c r="BL2" s="161">
        <v>0.43392974000000001</v>
      </c>
      <c r="BM2" s="161">
        <v>5.2227287000000002</v>
      </c>
      <c r="BN2" s="161">
        <v>1.8539026000000001</v>
      </c>
      <c r="BO2" s="161">
        <v>80.243949999999998</v>
      </c>
      <c r="BP2" s="161">
        <v>15.936470999999999</v>
      </c>
      <c r="BQ2" s="161">
        <v>26.306674999999998</v>
      </c>
      <c r="BR2" s="161">
        <v>89.096879999999999</v>
      </c>
      <c r="BS2" s="161">
        <v>20.048729999999999</v>
      </c>
      <c r="BT2" s="161">
        <v>21.635449999999999</v>
      </c>
      <c r="BU2" s="161">
        <v>0.4088503</v>
      </c>
      <c r="BV2" s="161">
        <v>2.7718142000000001E-2</v>
      </c>
      <c r="BW2" s="161">
        <v>1.3710412999999999</v>
      </c>
      <c r="BX2" s="161">
        <v>1.4276822</v>
      </c>
      <c r="BY2" s="161">
        <v>7.4437989999999996E-2</v>
      </c>
      <c r="BZ2" s="161">
        <v>1.1770141999999999E-3</v>
      </c>
      <c r="CA2" s="161">
        <v>0.44821625999999998</v>
      </c>
      <c r="CB2" s="161">
        <v>1.6512563000000001E-2</v>
      </c>
      <c r="CC2" s="161">
        <v>5.9526085999999999E-2</v>
      </c>
      <c r="CD2" s="161">
        <v>0.69800640000000003</v>
      </c>
      <c r="CE2" s="161">
        <v>8.9329160000000005E-2</v>
      </c>
      <c r="CF2" s="161">
        <v>9.3842745000000005E-2</v>
      </c>
      <c r="CG2" s="161">
        <v>4.9500000000000003E-7</v>
      </c>
      <c r="CH2" s="161">
        <v>9.3782264999999997E-3</v>
      </c>
      <c r="CI2" s="161">
        <v>2.5329929999999999E-3</v>
      </c>
      <c r="CJ2" s="161">
        <v>1.5241511999999999</v>
      </c>
      <c r="CK2" s="161">
        <v>1.2505865999999999E-2</v>
      </c>
      <c r="CL2" s="161">
        <v>3.1789982000000001</v>
      </c>
      <c r="CM2" s="161">
        <v>4.7012790000000004</v>
      </c>
      <c r="CN2" s="161">
        <v>3147.9783000000002</v>
      </c>
      <c r="CO2" s="161">
        <v>5308.5434999999998</v>
      </c>
      <c r="CP2" s="161">
        <v>2658.2294999999999</v>
      </c>
      <c r="CQ2" s="161">
        <v>1001.61945</v>
      </c>
      <c r="CR2" s="161">
        <v>608.56439999999998</v>
      </c>
      <c r="CS2" s="161">
        <v>646.89635999999996</v>
      </c>
      <c r="CT2" s="161">
        <v>3070.4870000000001</v>
      </c>
      <c r="CU2" s="161">
        <v>1650.7678000000001</v>
      </c>
      <c r="CV2" s="161">
        <v>2047.5174999999999</v>
      </c>
      <c r="CW2" s="161">
        <v>1824.5286000000001</v>
      </c>
      <c r="CX2" s="161">
        <v>633.01379999999995</v>
      </c>
      <c r="CY2" s="161">
        <v>4219.0569999999998</v>
      </c>
      <c r="CZ2" s="161">
        <v>1769.2773</v>
      </c>
      <c r="DA2" s="161">
        <v>4678.5785999999998</v>
      </c>
      <c r="DB2" s="161">
        <v>4776.1189999999997</v>
      </c>
      <c r="DC2" s="161">
        <v>6854.8819999999996</v>
      </c>
      <c r="DD2" s="161">
        <v>9293.5859999999993</v>
      </c>
      <c r="DE2" s="161">
        <v>1851.9812999999999</v>
      </c>
      <c r="DF2" s="161">
        <v>5154.1229999999996</v>
      </c>
      <c r="DG2" s="161">
        <v>2264.5907999999999</v>
      </c>
      <c r="DH2" s="161">
        <v>105.09853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35.313502999999997</v>
      </c>
      <c r="B6">
        <f>BB2</f>
        <v>9.2447549999999996</v>
      </c>
      <c r="C6">
        <f>BC2</f>
        <v>12.250769</v>
      </c>
      <c r="D6">
        <f>BD2</f>
        <v>13.788226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28772</v>
      </c>
      <c r="C2" s="56">
        <f ca="1">YEAR(TODAY())-YEAR(B2)+IF(TODAY()&gt;=DATE(YEAR(TODAY()),MONTH(B2),DAY(B2)),0,-1)</f>
        <v>41</v>
      </c>
      <c r="E2" s="52">
        <v>158</v>
      </c>
      <c r="F2" s="53" t="s">
        <v>39</v>
      </c>
      <c r="G2" s="52">
        <v>48.8</v>
      </c>
      <c r="H2" s="51" t="s">
        <v>41</v>
      </c>
      <c r="I2" s="70">
        <f>ROUND(G3/E3^2,1)</f>
        <v>19.5</v>
      </c>
    </row>
    <row r="3" spans="1:9" x14ac:dyDescent="0.3">
      <c r="E3" s="51">
        <f>E2/100</f>
        <v>1.58</v>
      </c>
      <c r="F3" s="51" t="s">
        <v>40</v>
      </c>
      <c r="G3" s="51">
        <f>G2</f>
        <v>48.8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서화선, ID : H1900149)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14:48:29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43899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41</v>
      </c>
      <c r="G12" s="135"/>
      <c r="H12" s="135"/>
      <c r="I12" s="135"/>
      <c r="K12" s="126">
        <f>'개인정보 및 신체계측 입력'!E2</f>
        <v>158</v>
      </c>
      <c r="L12" s="127"/>
      <c r="M12" s="120">
        <f>'개인정보 및 신체계측 입력'!G2</f>
        <v>48.8</v>
      </c>
      <c r="N12" s="121"/>
      <c r="O12" s="116" t="s">
        <v>271</v>
      </c>
      <c r="P12" s="110"/>
      <c r="Q12" s="113">
        <f>'개인정보 및 신체계측 입력'!I2</f>
        <v>19.5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서화선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82.316000000000003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5.883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11.802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6.6</v>
      </c>
      <c r="L72" s="36" t="s">
        <v>53</v>
      </c>
      <c r="M72" s="36">
        <f>ROUND('DRIs DATA'!K8,1)</f>
        <v>7.4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125.68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221.59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455.69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177.05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96.3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680.18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240.52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2020-03-19T00:25:58Z</dcterms:modified>
</cp:coreProperties>
</file>