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05C7E1BD-BB13-4572-9E8F-A804EEFE718E}" xr6:coauthVersionLast="45" xr6:coauthVersionMax="45" xr10:uidLastSave="{00000000-0000-0000-0000-000000000000}"/>
  <bookViews>
    <workbookView xWindow="4920" yWindow="1350" windowWidth="21600" windowHeight="11385" tabRatio="873" activeTab="4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<sst xmlns="http://schemas.openxmlformats.org/spreadsheetml/2006/main" count="692" uniqueCount="283">
  <si>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</si>
  <si>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</si>
  <si>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</si>
  <si>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</si>
  <si>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</si>
  <si>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</si>
  <si>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</si>
  <si>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</si>
  <si>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</si>
  <si>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</si>
  <si>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</si>
  <si>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</si>
  <si>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</si>
  <si>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</si>
  <si>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</si>
  <si>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</si>
  <si>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</si>
  <si>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</si>
  <si>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</si>
  <si>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</si>
  <si>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</si>
  <si>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</si>
  <si>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</si>
  <si>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</si>
  <si>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</si>
  <si>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</si>
  <si>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</si>
  <si>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</si>
  <si>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</si>
  <si>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</si>
  <si>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</si>
  <si>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</si>
  <si>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</si>
  <si>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</si>
  <si>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</si>
  <si>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</si>
  <si>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</si>
  <si>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</si>
  <si>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</si>
  <si>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</si>
  <si>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</si>
  <si>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</si>
  <si>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</si>
  <si>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</si>
  <si>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</si>
  <si>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</si>
  <si>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</si>
  <si>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</si>
  <si>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</si>
  <si>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</si>
  <si>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</si>
  <si>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</si>
  <si>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</si>
  <si>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</si>
  <si>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</si>
  <si>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</si>
  <si>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</si>
  <si>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</si>
  <si>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</si>
  <si>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</si>
  <si>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</si>
  <si>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</si>
  <si>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</si>
  <si>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</si>
  <si>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</si>
  <si>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</si>
  <si>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</si>
  <si>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</si>
  <si>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</si>
  <si>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</si>
  <si>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</si>
  <si>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</si>
  <si>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</si>
  <si>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</si>
  <si>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</si>
  <si>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</si>
  <si>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</si>
  <si>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</si>
  <si>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</si>
  <si>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</si>
  <si>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</si>
  <si>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</si>
  <si>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</si>
  <si>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</si>
  <si>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</si>
  <si>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</si>
  <si>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</si>
  <si>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</si>
  <si>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</si>
  <si>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</si>
  <si>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</si>
  <si>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</si>
  <si>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</si>
  <si>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</si>
  <si>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</si>
  <si>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</si>
  <si>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</si>
  <si>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</si>
  <si>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</si>
  <si>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</si>
  <si>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</si>
  <si>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</si>
  <si>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</si>
  <si>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</si>
  <si>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</si>
  <si>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</si>
  <si>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</si>
  <si>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</si>
  <si>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</si>
  <si>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</si>
  <si>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</si>
  <si>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</si>
  <si>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</si>
  <si>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</si>
  <si>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</si>
  <si>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</si>
  <si>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</si>
  <si>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</si>
  <si>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</si>
  <si>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</si>
  <si>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</si>
  <si>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</si>
  <si>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</si>
  <si>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</si>
  <si>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</si>
  <si>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</si>
  <si>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</si>
  <si>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</si>
  <si>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</si>
  <si>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</si>
  <si>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</si>
  <si>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</si>
  <si>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</si>
  <si>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</si>
  <si>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</si>
  <si>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</si>
  <si>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</si>
  <si>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</si>
  <si>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</si>
  <si>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</si>
  <si>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</si>
  <si>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</si>
  <si>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</si>
  <si>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</si>
  <si>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</si>
  <si>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</si>
  <si>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</si>
  <si>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</si>
  <si>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</si>
  <si>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</si>
  <si>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</si>
  <si>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</si>
  <si>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</si>
  <si>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</si>
  <si>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</si>
  <si>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</si>
  <si>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</si>
  <si>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</si>
  <si>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</si>
  <si>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</si>
  <si>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</si>
  <si>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</si>
  <si>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</si>
  <si>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</si>
  <si>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</si>
  <si>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</si>
  <si>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</si>
  <si>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</si>
  <si>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</si>
  <si>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</si>
  <si>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</si>
  <si>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</si>
  <si>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</si>
  <si>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</si>
  <si>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</si>
  <si>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</si>
  <si>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</si>
  <si>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</si>
  <si>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</si>
  <si>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</si>
  <si>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</si>
  <si>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</si>
  <si>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</si>
  <si>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</si>
  <si>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</si>
  <si>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</si>
  <si>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</si>
  <si>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</si>
  <si>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</si>
  <si>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</si>
  <si>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</si>
  <si>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</si>
  <si>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</si>
  <si>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</si>
  <si>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</si>
  <si>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</si>
  <si>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</si>
  <si>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</si>
  <si>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</si>
  <si>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</si>
  <si>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</si>
  <si>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</si>
  <si>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</si>
  <si>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</si>
  <si>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</si>
  <si>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</si>
  <si>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</si>
  <si>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</si>
  <si>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</si>
  <si>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</si>
  <si>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</si>
  <si>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</si>
  <si>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</si>
  <si>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</si>
  <si>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</si>
  <si>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</si>
  <si>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</si>
  <si>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</si>
  <si>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</si>
  <si>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</si>
  <si>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</si>
  <si>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</si>
  <si>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</si>
  <si>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</si>
  <si>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</si>
  <si>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</si>
  <si>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</si>
  <si>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</si>
  <si>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</si>
  <si>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</si>
  <si>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</si>
  <si>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</si>
  <si>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</si>
  <si>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</si>
  <si>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</si>
  <si>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</si>
  <si>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</si>
  <si>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</si>
  <si>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</si>
  <si>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</si>
  <si>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</si>
  <si>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</si>
  <si>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</si>
  <si>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</si>
  <si>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</si>
  <si>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</si>
  <si>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</si>
  <si>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</si>
  <si>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</si>
  <si>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</si>
  <si>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</si>
  <si>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</si>
  <si>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</si>
  <si>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</si>
  <si>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</si>
  <si>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</si>
  <si>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</si>
  <si>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</si>
  <si>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</si>
  <si>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</si>
  <si>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</si>
  <si>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</si>
  <si>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</si>
  <si>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</si>
  <si>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</si>
  <si>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</si>
  <si>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</si>
  <si>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</si>
  <si>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</si>
  <si>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</si>
  <si>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</si>
  <si>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</si>
  <si>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</si>
  <si>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</si>
  <si>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</si>
  <si>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</si>
  <si>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</si>
  <si>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</si>
  <si>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이용범, ID : H1900155)</t>
  </si>
  <si>
    <t>출력시각</t>
  </si>
  <si>
    <t>2020년 03월 25일 11:28:36</t>
  </si>
  <si>
    <t>H1900155</t>
  </si>
  <si>
    <t>이용범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</si>
</sst>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740-A5D9-D94590E335C2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49.914997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E-4740-A5D9-D94590E3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C-48CF-BF26-B5CD6F75C794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1.1440931999999999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C-48CF-BF26-B5CD6F75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0-46D5-BFF8-5D7358645A04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0.18119289999999999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0-46D5-BFF8-5D735864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9-4FE8-8B64-925E99EA22F7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935.37959999999998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9-4FE8-8B64-925E99EA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86-962F-B6B0601E07D0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2552.9142999999999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8-4886-962F-B6B0601E0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20F-B30B-1D73687E5179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54.392628000000002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F-420F-B30B-1D73687E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47D-B0EC-EBE8AA30C251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77.946889999999996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47D-B0EC-EBE8AA30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4780-A1F4-06D904811F01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9.0212369999999993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4-4780-A1F4-06D90481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274-B6FB-D91A215B7D5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351.21643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9-4274-B6FB-D91A215B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9-499D-9CBF-C16FC3BC9BE9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1.2547590000000001E-2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9-499D-9CBF-C16FC3BC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D-4813-A08C-8ECA744E41F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2.8523936000000001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D-4813-A08C-8ECA744E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A-4ACC-B8EB-62C3C5481685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16.37144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A-4ACC-B8EB-62C3C548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41AB-8954-E1DB2C45329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16.923828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1-41AB-8954-E1DB2C45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B-4FCC-90EB-17E5BCDAD661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65.816990000000004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B-4FCC-90EB-17E5BCDA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9-4AEE-B2A6-4321B7AC49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7.516</c:v>
                </c:pt>
                <c:pt idx="1">
                  <c:v>7.0609999999999999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9-4AEE-B2A6-4321B7AC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E9CE-47F8-A1EA-52269408DA1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9CE-47F8-A1EA-52269408DA1E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E9CE-47F8-A1EA-52269408DA1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7.4931239999999999</c:v>
                </c:pt>
                <c:pt idx="1">
                  <c:v>8.4936220000000002</c:v>
                </c:pt>
                <c:pt idx="2">
                  <c:v>6.4921236000000002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E-47F8-A1EA-52269408DA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8-47E7-B790-4A1C9B841BF0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354.23876999999999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8-47E7-B790-4A1C9B84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7-426D-9CDF-D13C212D3E3D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9.7954790000000003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7-426D-9CDF-D13C212D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B-4C9E-97B2-67333D90311D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79.489000000000004</c:v>
                </c:pt>
                <c:pt idx="1">
                  <c:v>6.9610000000000003</c:v>
                </c:pt>
                <c:pt idx="2">
                  <c:v>13.551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B-4C9E-97B2-67333D90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904-8B1C-9FD745806EAE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1630.8372999999999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904-8B1C-9FD74580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9-4214-949D-47B84EEB9B0B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45.996386999999999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9-4214-949D-47B84EEB9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2F7-983F-A9FAFAC08352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289.74509999999998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8-42F7-983F-A9FAFAC0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1-406C-BC8F-61DC7BA31830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0.50781920000000003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1-406C-BC8F-61DC7BA3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D-4946-BE13-2E790CC14C9D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4032.1199000000001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D-4946-BE13-2E790CC1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4-467E-AC1D-77DA23DB1AF7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9.9522429999999993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4-467E-AC1D-77DA23D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0-4499-B5A7-D9F34803319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0.97554856999999995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0-4499-B5A7-D9F34803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E-4FF5-95FC-282DDE97447C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118.60988999999999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E-4FF5-95FC-282DDE97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D-4CAB-8668-8C58FF482E7A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0.86147505000000002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D-4CAB-8668-8C58FF48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C-4768-B35C-A55C1E122AF2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C-4768-B35C-A55C1E12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C-42B9-8266-8ABF6CCBD5F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0.97554856999999995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C-42B9-8266-8ABF6CCB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6-4DDA-8579-32181075B80E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371.62997000000001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6-4DDA-8579-32181075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5-4EC0-A015-C5DC8AD56827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5.5395393000000004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5-4EC0-A015-C5DC8AD5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이용범, ID : H1900155)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11:28:36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1630.8372999999999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49.914997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16.37144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79.489000000000004</v>
      </c>
      <c r="G8" s="59">
        <f>'DRIs DATA 입력'!G8</f>
        <v>6.9610000000000003</v>
      </c>
      <c r="H8" s="59">
        <f>'DRIs DATA 입력'!H8</f>
        <v>13.551</v>
      </c>
      <c r="I8" s="46"/>
      <c r="J8" s="59" t="s">
        <v>216</v>
      </c>
      <c r="K8" s="59">
        <f>'DRIs DATA 입력'!K8</f>
        <v>7.516</v>
      </c>
      <c r="L8" s="59">
        <f>'DRIs DATA 입력'!L8</f>
        <v>7.0609999999999999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354.23876999999999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9.7954790000000003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0.50781920000000003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118.60988999999999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45.996386999999999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1.3681972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0.86147505000000002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14.66675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0.97554856999999995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371.62997000000001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5.5395393000000004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1.1440931999999999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0.18119289999999999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289.74509999999998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935.37959999999998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4032.1199000000001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2552.9142999999999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54.392628000000002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77.946889999999996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9.9522429999999993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9.0212369999999993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351.21643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1.2547590000000001E-2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2.8523936000000001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16.923828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65.816990000000004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2000</v>
      </c>
      <c r="C6" s="159">
        <v>1630.8372999999999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49.914997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16.37144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79.489000000000004</v>
      </c>
      <c r="G8" s="159">
        <v>6.9610000000000003</v>
      </c>
      <c r="H8" s="159">
        <v>13.551</v>
      </c>
      <c r="I8" s="157"/>
      <c r="J8" s="159" t="s">
        <v>216</v>
      </c>
      <c r="K8" s="159">
        <v>7.516</v>
      </c>
      <c r="L8" s="159">
        <v>7.0609999999999999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354.23876999999999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9.7954790000000003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0.50781920000000003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118.60988999999999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45.996386999999999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1.3681972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0.86147505000000002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14.66675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0.97554856999999995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371.62997000000001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5.5395393000000004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1.1440931999999999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0.18119289999999999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289.74509999999998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935.37959999999998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4032.1199000000001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2552.9142999999999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54.392628000000002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77.946889999999996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9.9522429999999993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9.0212369999999993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351.21643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1.2547590000000001E-2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2.8523936000000001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16.923828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65.816990000000004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65</v>
      </c>
      <c r="E2" s="161">
        <v>1630.8372999999999</v>
      </c>
      <c r="F2" s="161">
        <v>292.79640000000001</v>
      </c>
      <c r="G2" s="161">
        <v>25.639123999999999</v>
      </c>
      <c r="H2" s="161">
        <v>8.8601569999999992</v>
      </c>
      <c r="I2" s="161">
        <v>16.778967000000002</v>
      </c>
      <c r="J2" s="161">
        <v>49.914997</v>
      </c>
      <c r="K2" s="161">
        <v>29.560465000000001</v>
      </c>
      <c r="L2" s="161">
        <v>20.354531999999999</v>
      </c>
      <c r="M2" s="161">
        <v>16.37144</v>
      </c>
      <c r="N2" s="161">
        <v>1.200814</v>
      </c>
      <c r="O2" s="161">
        <v>8.5950109999999995</v>
      </c>
      <c r="P2" s="161">
        <v>558.06823999999995</v>
      </c>
      <c r="Q2" s="161">
        <v>18.193653000000001</v>
      </c>
      <c r="R2" s="161">
        <v>354.23876999999999</v>
      </c>
      <c r="S2" s="161">
        <v>28.312719999999999</v>
      </c>
      <c r="T2" s="161">
        <v>3911.1122999999998</v>
      </c>
      <c r="U2" s="161">
        <v>0.50781920000000003</v>
      </c>
      <c r="V2" s="161">
        <v>9.7954790000000003</v>
      </c>
      <c r="W2" s="161">
        <v>118.60988999999999</v>
      </c>
      <c r="X2" s="161">
        <v>45.996386999999999</v>
      </c>
      <c r="Y2" s="161">
        <v>1.3681972</v>
      </c>
      <c r="Z2" s="161">
        <v>0.86147505000000002</v>
      </c>
      <c r="AA2" s="161">
        <v>14.66675</v>
      </c>
      <c r="AB2" s="161">
        <v>0.97554856999999995</v>
      </c>
      <c r="AC2" s="161">
        <v>371.62997000000001</v>
      </c>
      <c r="AD2" s="161">
        <v>5.5395393000000004</v>
      </c>
      <c r="AE2" s="161">
        <v>1.1440931999999999</v>
      </c>
      <c r="AF2" s="161">
        <v>0.18119289999999999</v>
      </c>
      <c r="AG2" s="161">
        <v>289.74509999999998</v>
      </c>
      <c r="AH2" s="161">
        <v>221.08739</v>
      </c>
      <c r="AI2" s="161">
        <v>68.657714999999996</v>
      </c>
      <c r="AJ2" s="161">
        <v>935.37959999999998</v>
      </c>
      <c r="AK2" s="161">
        <v>4032.1199000000001</v>
      </c>
      <c r="AL2" s="161">
        <v>54.392628000000002</v>
      </c>
      <c r="AM2" s="161">
        <v>2552.9142999999999</v>
      </c>
      <c r="AN2" s="161">
        <v>77.946889999999996</v>
      </c>
      <c r="AO2" s="161">
        <v>9.9522429999999993</v>
      </c>
      <c r="AP2" s="161">
        <v>6.3974780000000004</v>
      </c>
      <c r="AQ2" s="161">
        <v>3.5547645000000001</v>
      </c>
      <c r="AR2" s="161">
        <v>9.0212369999999993</v>
      </c>
      <c r="AS2" s="161">
        <v>351.21643</v>
      </c>
      <c r="AT2" s="161">
        <v>1.2547590000000001E-2</v>
      </c>
      <c r="AU2" s="161">
        <v>2.8523936000000001</v>
      </c>
      <c r="AV2" s="161">
        <v>16.923828</v>
      </c>
      <c r="AW2" s="161">
        <v>65.816990000000004</v>
      </c>
      <c r="AX2" s="161">
        <v>4.4702369999999998E-2</v>
      </c>
      <c r="AY2" s="161">
        <v>0.93144833999999999</v>
      </c>
      <c r="AZ2" s="161">
        <v>137.69711000000001</v>
      </c>
      <c r="BA2" s="161">
        <v>22.482673999999999</v>
      </c>
      <c r="BB2" s="161">
        <v>7.4931239999999999</v>
      </c>
      <c r="BC2" s="161">
        <v>8.4936220000000002</v>
      </c>
      <c r="BD2" s="161">
        <v>6.4921236000000002</v>
      </c>
      <c r="BE2" s="161">
        <v>0.51311899999999999</v>
      </c>
      <c r="BF2" s="161">
        <v>3.3440479999999999</v>
      </c>
      <c r="BG2" s="161">
        <v>0</v>
      </c>
      <c r="BH2" s="161">
        <v>0</v>
      </c>
      <c r="BI2" s="161">
        <v>1.4670255E-3</v>
      </c>
      <c r="BJ2" s="161">
        <v>3.6328251999999998E-2</v>
      </c>
      <c r="BK2" s="161">
        <v>0</v>
      </c>
      <c r="BL2" s="161">
        <v>0.35603020000000002</v>
      </c>
      <c r="BM2" s="161">
        <v>3.3099270000000001</v>
      </c>
      <c r="BN2" s="161">
        <v>1.0849991999999999</v>
      </c>
      <c r="BO2" s="161">
        <v>52.029212999999999</v>
      </c>
      <c r="BP2" s="161">
        <v>9.9868469999999991</v>
      </c>
      <c r="BQ2" s="161">
        <v>18.294467999999998</v>
      </c>
      <c r="BR2" s="161">
        <v>62.664299999999997</v>
      </c>
      <c r="BS2" s="161">
        <v>12.377764000000001</v>
      </c>
      <c r="BT2" s="161">
        <v>13.569761</v>
      </c>
      <c r="BU2" s="161">
        <v>4.1590127999999997E-2</v>
      </c>
      <c r="BV2" s="161">
        <v>3.8748299999999999E-4</v>
      </c>
      <c r="BW2" s="161">
        <v>0.86866739999999998</v>
      </c>
      <c r="BX2" s="161">
        <v>0.87069289999999999</v>
      </c>
      <c r="BY2" s="161">
        <v>8.2533053999999995E-2</v>
      </c>
      <c r="BZ2" s="161">
        <v>4.7345166000000002E-4</v>
      </c>
      <c r="CA2" s="161">
        <v>0.29398295000000002</v>
      </c>
      <c r="CB2" s="161">
        <v>4.3216263E-5</v>
      </c>
      <c r="CC2" s="161">
        <v>4.0279290000000002E-2</v>
      </c>
      <c r="CD2" s="161">
        <v>1.1847711E-2</v>
      </c>
      <c r="CE2" s="161">
        <v>6.3384086000000006E-2</v>
      </c>
      <c r="CF2" s="161">
        <v>5.8313725000000002E-3</v>
      </c>
      <c r="CG2" s="161">
        <v>0</v>
      </c>
      <c r="CH2" s="161">
        <v>1.5330487E-3</v>
      </c>
      <c r="CI2" s="161">
        <v>7.7246405000000002E-8</v>
      </c>
      <c r="CJ2" s="161">
        <v>4.7100928E-2</v>
      </c>
      <c r="CK2" s="161">
        <v>1.9034300000000001E-2</v>
      </c>
      <c r="CL2" s="161">
        <v>0.43242293999999998</v>
      </c>
      <c r="CM2" s="161">
        <v>3.1641781</v>
      </c>
      <c r="CN2" s="161">
        <v>1830.0354</v>
      </c>
      <c r="CO2" s="161">
        <v>3097.7260000000001</v>
      </c>
      <c r="CP2" s="161">
        <v>1561.8798999999999</v>
      </c>
      <c r="CQ2" s="161">
        <v>574.2568</v>
      </c>
      <c r="CR2" s="161">
        <v>325.34685999999999</v>
      </c>
      <c r="CS2" s="161">
        <v>382.21539999999999</v>
      </c>
      <c r="CT2" s="161">
        <v>1795.7927</v>
      </c>
      <c r="CU2" s="161">
        <v>942.33309999999994</v>
      </c>
      <c r="CV2" s="161">
        <v>1240.8707999999999</v>
      </c>
      <c r="CW2" s="161">
        <v>1058.2067999999999</v>
      </c>
      <c r="CX2" s="161">
        <v>314.75765999999999</v>
      </c>
      <c r="CY2" s="161">
        <v>2460.6033000000002</v>
      </c>
      <c r="CZ2" s="161">
        <v>1115.2396000000001</v>
      </c>
      <c r="DA2" s="161">
        <v>2761.9475000000002</v>
      </c>
      <c r="DB2" s="161">
        <v>2846.395</v>
      </c>
      <c r="DC2" s="161">
        <v>3809.3029999999999</v>
      </c>
      <c r="DD2" s="161">
        <v>5436.08</v>
      </c>
      <c r="DE2" s="161">
        <v>1209.4866999999999</v>
      </c>
      <c r="DF2" s="161">
        <v>3182.5432000000001</v>
      </c>
      <c r="DG2" s="161">
        <v>1292.1288999999999</v>
      </c>
      <c r="DH2" s="161">
        <v>20.020983000000001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22.482673999999999</v>
      </c>
      <c r="B6">
        <f>BB2</f>
        <v>7.4931239999999999</v>
      </c>
      <c r="C6">
        <f>BC2</f>
        <v>8.4936220000000002</v>
      </c>
      <c r="D6">
        <f>BD2</f>
        <v>6.4921236000000002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M15" sqref="M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19900</v>
      </c>
      <c r="C2" s="56">
        <f ca="1">YEAR(TODAY())-YEAR(B2)+IF(TODAY()&gt;=DATE(YEAR(TODAY()),MONTH(B2),DAY(B2)),0,-1)</f>
        <v>65</v>
      </c>
      <c r="E2" s="52">
        <v>154.6</v>
      </c>
      <c r="F2" s="53" t="s">
        <v>39</v>
      </c>
      <c r="G2" s="52">
        <v>60</v>
      </c>
      <c r="H2" s="51" t="s">
        <v>41</v>
      </c>
      <c r="I2" s="70">
        <f>ROUND(G3/E3^2,1)</f>
        <v>25.1</v>
      </c>
    </row>
    <row r="3" spans="1:9" x14ac:dyDescent="0.3">
      <c r="E3" s="51">
        <f>E2/100</f>
        <v>1.546</v>
      </c>
      <c r="F3" s="51" t="s">
        <v>40</v>
      </c>
      <c r="G3" s="51">
        <f>G2</f>
        <v>60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tabSelected="1" topLeftCell="A19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이용범, ID : H1900155)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11:28:36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43909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65</v>
      </c>
      <c r="G12" s="135"/>
      <c r="H12" s="135"/>
      <c r="I12" s="135"/>
      <c r="K12" s="126">
        <f>'개인정보 및 신체계측 입력'!E2</f>
        <v>154.6</v>
      </c>
      <c r="L12" s="127"/>
      <c r="M12" s="120">
        <f>'개인정보 및 신체계측 입력'!G2</f>
        <v>60</v>
      </c>
      <c r="N12" s="121"/>
      <c r="O12" s="116" t="s">
        <v>271</v>
      </c>
      <c r="P12" s="110"/>
      <c r="Q12" s="113">
        <f>'개인정보 및 신체계측 입력'!I2</f>
        <v>25.1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이용범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79.489000000000004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6.9610000000000003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13.551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0.8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7.1</v>
      </c>
      <c r="L72" s="36" t="s">
        <v>53</v>
      </c>
      <c r="M72" s="36">
        <f>ROUND('DRIs DATA'!K8,1)</f>
        <v>7.5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47.23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81.63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46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65.040000000000006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36.22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268.81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99.52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2020-03-25T23:11:40Z</dcterms:modified>
</cp:coreProperties>
</file>