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2DBEBC14-2877-4B49-BA83-73DEBDB09963}" xr6:coauthVersionLast="45" xr6:coauthVersionMax="45" xr10:uidLastSave="{00000000-0000-0000-0000-000000000000}"/>
  <bookViews>
    <workbookView xWindow="5250" yWindow="210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<sst xmlns="http://schemas.openxmlformats.org/spreadsheetml/2006/main" count="692" uniqueCount="283">
  <si>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</si>
  <si>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</si>
  <si>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</si>
  <si>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</si>
  <si>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</si>
  <si>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</si>
  <si>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</si>
  <si>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</si>
  <si>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</si>
  <si>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</si>
  <si>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</si>
  <si>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</si>
  <si>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</si>
  <si>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</si>
  <si>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</si>
  <si>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</si>
  <si>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</si>
  <si>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</si>
  <si>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</si>
  <si>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</si>
  <si>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</si>
  <si>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</si>
  <si>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</si>
  <si>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</si>
  <si>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</si>
  <si>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</si>
  <si>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</si>
  <si>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</si>
  <si>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</si>
  <si>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</si>
  <si>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</si>
  <si>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</si>
  <si>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</si>
  <si>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</si>
  <si>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</si>
  <si>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</si>
  <si>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</si>
  <si>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</si>
  <si>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</si>
  <si>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</si>
  <si>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</si>
  <si>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</si>
  <si>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</si>
  <si>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</si>
  <si>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</si>
  <si>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</si>
  <si>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</si>
  <si>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</si>
  <si>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</si>
  <si>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</si>
  <si>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</si>
  <si>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</si>
  <si>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</si>
  <si>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</si>
  <si>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</si>
  <si>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</si>
  <si>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</si>
  <si>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</si>
  <si>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</si>
  <si>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</si>
  <si>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</si>
  <si>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</si>
  <si>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</si>
  <si>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</si>
  <si>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</si>
  <si>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</si>
  <si>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</si>
  <si>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</si>
  <si>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</si>
  <si>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</si>
  <si>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</si>
  <si>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</si>
  <si>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</si>
  <si>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</si>
  <si>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</si>
  <si>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</si>
  <si>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</si>
  <si>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</si>
  <si>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</si>
  <si>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</si>
  <si>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</si>
  <si>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</si>
  <si>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</si>
  <si>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</si>
  <si>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</si>
  <si>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</si>
  <si>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</si>
  <si>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</si>
  <si>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</si>
  <si>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</si>
  <si>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</si>
  <si>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</si>
  <si>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</si>
  <si>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</si>
  <si>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</si>
  <si>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</si>
  <si>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</si>
  <si>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</si>
  <si>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</si>
  <si>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</si>
  <si>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</si>
  <si>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</si>
  <si>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</si>
  <si>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</si>
  <si>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</si>
  <si>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</si>
  <si>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</si>
  <si>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</si>
  <si>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</si>
  <si>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</si>
  <si>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</si>
  <si>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</si>
  <si>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</si>
  <si>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</si>
  <si>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</si>
  <si>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</si>
  <si>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</si>
  <si>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</si>
  <si>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</si>
  <si>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</si>
  <si>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</si>
  <si>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</si>
  <si>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</si>
  <si>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</si>
  <si>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</si>
  <si>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</si>
  <si>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</si>
  <si>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</si>
  <si>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</si>
  <si>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</si>
  <si>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</si>
  <si>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</si>
  <si>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</si>
  <si>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</si>
  <si>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</si>
  <si>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</si>
  <si>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</si>
  <si>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</si>
  <si>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</si>
  <si>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</si>
  <si>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</si>
  <si>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</si>
  <si>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</si>
  <si>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</si>
  <si>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</si>
  <si>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</si>
  <si>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</si>
  <si>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</si>
  <si>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</si>
  <si>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</si>
  <si>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</si>
  <si>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</si>
  <si>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</si>
  <si>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</si>
  <si>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</si>
  <si>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</si>
  <si>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</si>
  <si>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</si>
  <si>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</si>
  <si>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</si>
  <si>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</si>
  <si>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</si>
  <si>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</si>
  <si>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</si>
  <si>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</si>
  <si>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</si>
  <si>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</si>
  <si>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</si>
  <si>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</si>
  <si>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</si>
  <si>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</si>
  <si>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</si>
  <si>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</si>
  <si>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</si>
  <si>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</si>
  <si>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</si>
  <si>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</si>
  <si>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</si>
  <si>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</si>
  <si>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</si>
  <si>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</si>
  <si>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</si>
  <si>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</si>
  <si>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</si>
  <si>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</si>
  <si>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</si>
  <si>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</si>
  <si>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</si>
  <si>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</si>
  <si>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</si>
  <si>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</si>
  <si>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</si>
  <si>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</si>
  <si>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</si>
  <si>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</si>
  <si>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</si>
  <si>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</si>
  <si>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</si>
  <si>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</si>
  <si>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</si>
  <si>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</si>
  <si>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</si>
  <si>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</si>
  <si>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</si>
  <si>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</si>
  <si>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</si>
  <si>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</si>
  <si>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</si>
  <si>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</si>
  <si>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</si>
  <si>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</si>
  <si>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</si>
  <si>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</si>
  <si>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</si>
  <si>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</si>
  <si>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</si>
  <si>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</si>
  <si>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</si>
  <si>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</si>
  <si>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</si>
  <si>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</si>
  <si>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</si>
  <si>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</si>
  <si>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</si>
  <si>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</si>
  <si>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</si>
  <si>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</si>
  <si>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</si>
  <si>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</si>
  <si>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</si>
  <si>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</si>
  <si>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</si>
  <si>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</si>
  <si>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</si>
  <si>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</si>
  <si>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</si>
  <si>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</si>
  <si>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</si>
  <si>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</si>
  <si>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</si>
  <si>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</si>
  <si>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</si>
  <si>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</si>
  <si>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</si>
  <si>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</si>
  <si>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</si>
  <si>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</si>
  <si>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</si>
  <si>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</si>
  <si>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</si>
  <si>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</si>
  <si>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</si>
  <si>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</si>
  <si>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</si>
  <si>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</si>
  <si>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</si>
  <si>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</si>
  <si>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</si>
  <si>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</si>
  <si>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</si>
  <si>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</si>
  <si>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</si>
  <si>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</si>
  <si>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</si>
  <si>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</si>
  <si>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</si>
  <si>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</si>
  <si>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</si>
  <si>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</si>
  <si>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</si>
  <si>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</si>
  <si>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</si>
  <si>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</si>
  <si>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</si>
  <si>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</si>
  <si>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</si>
  <si>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</si>
  <si>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왕진이, ID : H1900157)</t>
  </si>
  <si>
    <t>출력시각</t>
  </si>
  <si>
    <t>2020년 03월 25일 11:29:54</t>
  </si>
  <si>
    <t>H1900157</t>
  </si>
  <si>
    <t>왕진이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</si>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</sst>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5-4794-B26B-43EB28E5E313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78.433599999999998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5-4794-B26B-43EB28E5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C-4D4A-839C-D938D6D18D95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2.9282975000000002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C-4D4A-839C-D938D6D1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6-453C-A178-0A0FB66BE938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8.7407070000000004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6-453C-A178-0A0FB66B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C-4922-B280-BBE169A9E7BF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1169.6495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C-4922-B280-BBE169A9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E-43C8-B20C-99ABA86684D9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2759.7541999999999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E-43C8-B20C-99ABA866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B-4A7D-B24B-B6134E0D1036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52.651910000000001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B-4A7D-B24B-B6134E0D1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E-446F-BBD5-3FC81A6F16A5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104.474335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E-446F-BBD5-3FC81A6F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1-4E35-8C8A-7CCEE344473E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10.906298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1-4E35-8C8A-7CCEE3444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5-48AA-B37B-F6A8579B1AC5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726.11180000000002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5-48AA-B37B-F6A8579B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6-4F33-861C-CF81D73FC90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2.4349007999999998E-2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6-4F33-861C-CF81D73F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2-4F41-9CDD-2D0D7966C4D1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3.0788126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2-4F41-9CDD-2D0D7966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6-4193-A2AD-666F2C62B4CC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6-4193-A2AD-666F2C62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7-47C5-8F15-EC66B14C10EC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146.99288999999999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7-47C5-8F15-EC66B14C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D-45BB-A0B7-0069E2BDBB08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103.10905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D-45BB-A0B7-0069E2BD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4-49B0-8854-7BD6C903BD81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4.5190000000000001</c:v>
                </c:pt>
                <c:pt idx="1">
                  <c:v>20.452999999999999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4-49B0-8854-7BD6C903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E28B-4EDB-8637-A285D37F8BE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E28B-4EDB-8637-A285D37F8BEB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E28B-4EDB-8637-A285D37F8BE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12.879344</c:v>
                </c:pt>
                <c:pt idx="1">
                  <c:v>16.706386999999999</c:v>
                </c:pt>
                <c:pt idx="2">
                  <c:v>13.403235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B-4EDB-8637-A285D37F8B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F9A-85E0-C904146D5BDE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381.83947999999998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F-4F9A-85E0-C904146D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E-4EF1-82AD-41ACBDF6F6A5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23.371489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E-4EF1-82AD-41ACBDF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A-4DF6-861A-259E07719FDE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74.230999999999995</c:v>
                </c:pt>
                <c:pt idx="1">
                  <c:v>10.875</c:v>
                </c:pt>
                <c:pt idx="2">
                  <c:v>14.894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A-4DF6-861A-259E0771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9-4406-97B8-38699BDB1D3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2419.4373000000001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9-4406-97B8-38699BDB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1-47A2-A4A7-60D833E39673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170.89026000000001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1-47A2-A4A7-60D833E3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D-4E07-A2BC-7E1363098E0A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350.36356000000001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D-4E07-A2BC-7E1363098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2-4E01-ADA0-7BD48DD0864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3.3000411999999999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2-4E01-ADA0-7BD48DD08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4-418B-8C13-6D0B0D82C57A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4729.8990000000003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4-418B-8C13-6D0B0D82C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E-46F6-A2CC-F891B0DDA90A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13.168393999999999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E-46F6-A2CC-F891B0DD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1-44BD-B455-E636BFABC33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1.9397613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1-44BD-B455-E636BFAB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F-428C-A091-36AE1A1AEC5B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153.58387999999999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F-428C-A091-36AE1A1A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A-4273-8AE9-BDCC670F2977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1.5302826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A-4273-8AE9-BDCC670F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5-4EE7-8457-FE2C3BF56673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15.948874999999999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5-4EE7-8457-FE2C3BF5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E-47A6-8454-3E0C5B94B284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1.9397613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E-47A6-8454-3E0C5B94B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B-4D40-8CDF-D2CFE2A4D891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473.87979999999999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B-4D40-8CDF-D2CFE2A4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396-A130-893F431993CE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8.4138420000000007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A-4396-A130-893F4319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왕진이, ID : H1900157)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25일 11:29:54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2419.4373000000001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78.433599999999998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22.759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74.230999999999995</v>
      </c>
      <c r="G8" s="59">
        <f>'DRIs DATA 입력'!G8</f>
        <v>10.875</v>
      </c>
      <c r="H8" s="59">
        <f>'DRIs DATA 입력'!H8</f>
        <v>14.894</v>
      </c>
      <c r="I8" s="46"/>
      <c r="J8" s="59" t="s">
        <v>216</v>
      </c>
      <c r="K8" s="59">
        <f>'DRIs DATA 입력'!K8</f>
        <v>4.5190000000000001</v>
      </c>
      <c r="L8" s="59">
        <f>'DRIs DATA 입력'!L8</f>
        <v>20.452999999999999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381.83947999999998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23.371489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3.3000411999999999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153.58387999999999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170.89026000000001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1.8806603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1.5302826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15.948874999999999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1.9397613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473.87979999999999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8.4138420000000007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2.9282975000000002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8.7407070000000004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350.36356000000001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1169.6495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4729.8990000000003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2759.7541999999999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52.651910000000001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104.474335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13.168393999999999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10.906298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726.11180000000002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2.4349007999999998E-2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3.0788126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146.99288999999999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103.10905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2419.4373000000001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78.433599999999998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22.759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74.230999999999995</v>
      </c>
      <c r="G8" s="159">
        <v>10.875</v>
      </c>
      <c r="H8" s="159">
        <v>14.894</v>
      </c>
      <c r="I8" s="157"/>
      <c r="J8" s="159" t="s">
        <v>216</v>
      </c>
      <c r="K8" s="159">
        <v>4.5190000000000001</v>
      </c>
      <c r="L8" s="159">
        <v>20.452999999999999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381.83947999999998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23.371489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3.3000411999999999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153.58387999999999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170.89026000000001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1.8806603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1.5302826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15.948874999999999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1.9397613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473.87979999999999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8.4138420000000007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2.9282975000000002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8.7407070000000004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350.36356000000001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1169.6495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4729.8990000000003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2759.7541999999999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52.651910000000001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104.474335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13.168393999999999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10.906298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726.11180000000002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2.4349007999999998E-2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3.0788126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146.99288999999999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103.10905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53</v>
      </c>
      <c r="E2" s="161">
        <v>2419.4373000000001</v>
      </c>
      <c r="F2" s="161">
        <v>390.90660000000003</v>
      </c>
      <c r="G2" s="161">
        <v>57.267569999999999</v>
      </c>
      <c r="H2" s="161">
        <v>34.086758000000003</v>
      </c>
      <c r="I2" s="161">
        <v>23.180813000000001</v>
      </c>
      <c r="J2" s="161">
        <v>78.433599999999998</v>
      </c>
      <c r="K2" s="161">
        <v>41.266907000000003</v>
      </c>
      <c r="L2" s="161">
        <v>37.166699999999999</v>
      </c>
      <c r="M2" s="161">
        <v>22.759</v>
      </c>
      <c r="N2" s="161">
        <v>3.6088445</v>
      </c>
      <c r="O2" s="161">
        <v>11.585326999999999</v>
      </c>
      <c r="P2" s="161">
        <v>784.77539999999999</v>
      </c>
      <c r="Q2" s="161">
        <v>21.171854</v>
      </c>
      <c r="R2" s="161">
        <v>381.83947999999998</v>
      </c>
      <c r="S2" s="161">
        <v>114.14162</v>
      </c>
      <c r="T2" s="161">
        <v>3212.3742999999999</v>
      </c>
      <c r="U2" s="161">
        <v>3.3000411999999999</v>
      </c>
      <c r="V2" s="161">
        <v>23.371489</v>
      </c>
      <c r="W2" s="161">
        <v>153.58387999999999</v>
      </c>
      <c r="X2" s="161">
        <v>170.89026000000001</v>
      </c>
      <c r="Y2" s="161">
        <v>1.8806603</v>
      </c>
      <c r="Z2" s="161">
        <v>1.5302826</v>
      </c>
      <c r="AA2" s="161">
        <v>15.948874999999999</v>
      </c>
      <c r="AB2" s="161">
        <v>1.9397613</v>
      </c>
      <c r="AC2" s="161">
        <v>473.87979999999999</v>
      </c>
      <c r="AD2" s="161">
        <v>8.4138420000000007</v>
      </c>
      <c r="AE2" s="161">
        <v>2.9282975000000002</v>
      </c>
      <c r="AF2" s="161">
        <v>8.7407070000000004</v>
      </c>
      <c r="AG2" s="161">
        <v>350.36356000000001</v>
      </c>
      <c r="AH2" s="161">
        <v>217.21019000000001</v>
      </c>
      <c r="AI2" s="161">
        <v>133.15337</v>
      </c>
      <c r="AJ2" s="161">
        <v>1169.6495</v>
      </c>
      <c r="AK2" s="161">
        <v>4729.8990000000003</v>
      </c>
      <c r="AL2" s="161">
        <v>52.651910000000001</v>
      </c>
      <c r="AM2" s="161">
        <v>2759.7541999999999</v>
      </c>
      <c r="AN2" s="161">
        <v>104.474335</v>
      </c>
      <c r="AO2" s="161">
        <v>13.168393999999999</v>
      </c>
      <c r="AP2" s="161">
        <v>8.9750789999999991</v>
      </c>
      <c r="AQ2" s="161">
        <v>4.1933164999999999</v>
      </c>
      <c r="AR2" s="161">
        <v>10.906298</v>
      </c>
      <c r="AS2" s="161">
        <v>726.11180000000002</v>
      </c>
      <c r="AT2" s="161">
        <v>2.4349007999999998E-2</v>
      </c>
      <c r="AU2" s="161">
        <v>3.0788126</v>
      </c>
      <c r="AV2" s="161">
        <v>146.99288999999999</v>
      </c>
      <c r="AW2" s="161">
        <v>103.10905</v>
      </c>
      <c r="AX2" s="161">
        <v>4.677183E-2</v>
      </c>
      <c r="AY2" s="161">
        <v>1.4515666</v>
      </c>
      <c r="AZ2" s="161">
        <v>424.51306</v>
      </c>
      <c r="BA2" s="161">
        <v>43.042816000000002</v>
      </c>
      <c r="BB2" s="161">
        <v>12.879344</v>
      </c>
      <c r="BC2" s="161">
        <v>16.706386999999999</v>
      </c>
      <c r="BD2" s="161">
        <v>13.403235</v>
      </c>
      <c r="BE2" s="161">
        <v>0.46195385</v>
      </c>
      <c r="BF2" s="161">
        <v>0.87316309999999997</v>
      </c>
      <c r="BG2" s="161">
        <v>4.5795576000000001E-4</v>
      </c>
      <c r="BH2" s="161">
        <v>6.1059033000000003E-4</v>
      </c>
      <c r="BI2" s="161">
        <v>8.6250035000000006E-3</v>
      </c>
      <c r="BJ2" s="161">
        <v>0.10092567</v>
      </c>
      <c r="BK2" s="161">
        <v>3.5227366999999997E-5</v>
      </c>
      <c r="BL2" s="161">
        <v>0.70185399999999998</v>
      </c>
      <c r="BM2" s="161">
        <v>3.4243006999999999</v>
      </c>
      <c r="BN2" s="161">
        <v>0.9935273</v>
      </c>
      <c r="BO2" s="161">
        <v>67.116050000000001</v>
      </c>
      <c r="BP2" s="161">
        <v>8.4173860000000005</v>
      </c>
      <c r="BQ2" s="161">
        <v>21.427029999999998</v>
      </c>
      <c r="BR2" s="161">
        <v>96.997280000000003</v>
      </c>
      <c r="BS2" s="161">
        <v>53.153435000000002</v>
      </c>
      <c r="BT2" s="161">
        <v>8.9772835000000004</v>
      </c>
      <c r="BU2" s="161">
        <v>0.207704</v>
      </c>
      <c r="BV2" s="161">
        <v>6.4507499999999995E-2</v>
      </c>
      <c r="BW2" s="161">
        <v>0.72689769999999998</v>
      </c>
      <c r="BX2" s="161">
        <v>1.5048271</v>
      </c>
      <c r="BY2" s="161">
        <v>0.23094639</v>
      </c>
      <c r="BZ2" s="161">
        <v>2.4092859E-3</v>
      </c>
      <c r="CA2" s="161">
        <v>1.5201728000000001</v>
      </c>
      <c r="CB2" s="161">
        <v>2.3262054000000001E-2</v>
      </c>
      <c r="CC2" s="161">
        <v>7.7551369999999994E-2</v>
      </c>
      <c r="CD2" s="161">
        <v>1.3386256000000001</v>
      </c>
      <c r="CE2" s="161">
        <v>0.2091045</v>
      </c>
      <c r="CF2" s="161">
        <v>0.29407699999999998</v>
      </c>
      <c r="CG2" s="161">
        <v>2.4899998E-6</v>
      </c>
      <c r="CH2" s="161">
        <v>1.7880498000000002E-2</v>
      </c>
      <c r="CI2" s="161">
        <v>1.1704001E-6</v>
      </c>
      <c r="CJ2" s="161">
        <v>3.0656354000000001</v>
      </c>
      <c r="CK2" s="161">
        <v>6.3574400000000003E-2</v>
      </c>
      <c r="CL2" s="161">
        <v>2.1360253999999999</v>
      </c>
      <c r="CM2" s="161">
        <v>3.7395119999999999</v>
      </c>
      <c r="CN2" s="161">
        <v>2044.3209999999999</v>
      </c>
      <c r="CO2" s="161">
        <v>3435.9575</v>
      </c>
      <c r="CP2" s="161">
        <v>1600.1011000000001</v>
      </c>
      <c r="CQ2" s="161">
        <v>787.66139999999996</v>
      </c>
      <c r="CR2" s="161">
        <v>382.49853999999999</v>
      </c>
      <c r="CS2" s="161">
        <v>479.5514</v>
      </c>
      <c r="CT2" s="161">
        <v>1966.9514999999999</v>
      </c>
      <c r="CU2" s="161">
        <v>1012.2696999999999</v>
      </c>
      <c r="CV2" s="161">
        <v>1489.5007000000001</v>
      </c>
      <c r="CW2" s="161">
        <v>1067.6344999999999</v>
      </c>
      <c r="CX2" s="161">
        <v>318.38817999999998</v>
      </c>
      <c r="CY2" s="161">
        <v>2808.0808000000002</v>
      </c>
      <c r="CZ2" s="161">
        <v>1278.7565999999999</v>
      </c>
      <c r="DA2" s="161">
        <v>2687.9542999999999</v>
      </c>
      <c r="DB2" s="161">
        <v>2996.7094999999999</v>
      </c>
      <c r="DC2" s="161">
        <v>3207.3699000000001</v>
      </c>
      <c r="DD2" s="161">
        <v>6656.9174999999996</v>
      </c>
      <c r="DE2" s="161">
        <v>1188.8976</v>
      </c>
      <c r="DF2" s="161">
        <v>4113.1815999999999</v>
      </c>
      <c r="DG2" s="161">
        <v>1305.5111999999999</v>
      </c>
      <c r="DH2" s="161">
        <v>78.354140000000001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43.042816000000002</v>
      </c>
      <c r="B6">
        <f>BB2</f>
        <v>12.879344</v>
      </c>
      <c r="C6">
        <f>BC2</f>
        <v>16.706386999999999</v>
      </c>
      <c r="D6">
        <f>BD2</f>
        <v>13.403235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I15" sqref="I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24437</v>
      </c>
      <c r="C2" s="56">
        <f ca="1">YEAR(TODAY())-YEAR(B2)+IF(TODAY()&gt;=DATE(YEAR(TODAY()),MONTH(B2),DAY(B2)),0,-1)</f>
        <v>53</v>
      </c>
      <c r="E2" s="52">
        <v>155.1</v>
      </c>
      <c r="F2" s="53" t="s">
        <v>39</v>
      </c>
      <c r="G2" s="52">
        <v>61.5</v>
      </c>
      <c r="H2" s="51" t="s">
        <v>41</v>
      </c>
      <c r="I2" s="70">
        <f>ROUND(G3/E3^2,1)</f>
        <v>25.6</v>
      </c>
    </row>
    <row r="3" spans="1:9" x14ac:dyDescent="0.3">
      <c r="E3" s="51">
        <f>E2/100</f>
        <v>1.5509999999999999</v>
      </c>
      <c r="F3" s="51" t="s">
        <v>40</v>
      </c>
      <c r="G3" s="51">
        <f>G2</f>
        <v>61.5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왕진이, ID : H1900157)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25일 11:29:54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43858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53</v>
      </c>
      <c r="G12" s="135"/>
      <c r="H12" s="135"/>
      <c r="I12" s="135"/>
      <c r="K12" s="126">
        <f>'개인정보 및 신체계측 입력'!E2</f>
        <v>155.1</v>
      </c>
      <c r="L12" s="127"/>
      <c r="M12" s="120">
        <f>'개인정보 및 신체계측 입력'!G2</f>
        <v>61.5</v>
      </c>
      <c r="N12" s="121"/>
      <c r="O12" s="116" t="s">
        <v>271</v>
      </c>
      <c r="P12" s="110"/>
      <c r="Q12" s="113">
        <f>'개인정보 및 신체계측 입력'!I2</f>
        <v>25.6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왕진이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74.230999999999995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10.875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14.894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0.8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20.5</v>
      </c>
      <c r="L72" s="36" t="s">
        <v>53</v>
      </c>
      <c r="M72" s="36">
        <f>ROUND('DRIs DATA'!K8,1)</f>
        <v>4.5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50.91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194.76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170.89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129.32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43.8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315.33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131.68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2020-03-25T23:14:40Z</dcterms:modified>
</cp:coreProperties>
</file>