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EA5A5A65-50B4-4781-9308-2BAA01ABD9F0}" xr6:coauthVersionLast="45" xr6:coauthVersionMax="45" xr10:uidLastSave="{00000000-0000-0000-0000-000000000000}"/>
  <bookViews>
    <workbookView xWindow="31695" yWindow="222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<sst xmlns="http://schemas.openxmlformats.org/spreadsheetml/2006/main" count="692" uniqueCount="283">
  <si>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</si>
  <si>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</si>
  <si>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</si>
  <si>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</si>
  <si>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</si>
  <si>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</si>
  <si>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</si>
  <si>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</si>
  <si>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</si>
  <si>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</si>
  <si>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</si>
  <si>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</si>
  <si>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</si>
  <si>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</si>
  <si>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</si>
  <si>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</si>
  <si>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</si>
  <si>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</si>
  <si>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</si>
  <si>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</si>
  <si>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</si>
  <si>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</si>
  <si>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</si>
  <si>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</si>
  <si>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</si>
  <si>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</si>
  <si>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</si>
  <si>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</si>
  <si>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</si>
  <si>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</si>
  <si>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</si>
  <si>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</si>
  <si>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</si>
  <si>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</si>
  <si>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</si>
  <si>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</si>
  <si>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</si>
  <si>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</si>
  <si>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</si>
  <si>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</si>
  <si>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</si>
  <si>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</si>
  <si>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</si>
  <si>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</si>
  <si>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</si>
  <si>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</si>
  <si>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</si>
  <si>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</si>
  <si>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</si>
  <si>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</si>
  <si>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</si>
  <si>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</si>
  <si>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</si>
  <si>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</si>
  <si>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</si>
  <si>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</si>
  <si>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</si>
  <si>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</si>
  <si>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</si>
  <si>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</si>
  <si>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</si>
  <si>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</si>
  <si>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</si>
  <si>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</si>
  <si>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</si>
  <si>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</si>
  <si>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</si>
  <si>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</si>
  <si>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</si>
  <si>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</si>
  <si>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</si>
  <si>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</si>
  <si>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</si>
  <si>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</si>
  <si>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</si>
  <si>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</si>
  <si>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</si>
  <si>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</si>
  <si>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</si>
  <si>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</si>
  <si>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</si>
  <si>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</si>
  <si>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</si>
  <si>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</si>
  <si>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</si>
  <si>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</si>
  <si>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</si>
  <si>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</si>
  <si>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</si>
  <si>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</si>
  <si>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</si>
  <si>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</si>
  <si>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</si>
  <si>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</si>
  <si>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</si>
  <si>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</si>
  <si>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</si>
  <si>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</si>
  <si>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</si>
  <si>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</si>
  <si>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</si>
  <si>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</si>
  <si>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</si>
  <si>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</si>
  <si>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</si>
  <si>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</si>
  <si>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</si>
  <si>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</si>
  <si>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</si>
  <si>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</si>
  <si>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</si>
  <si>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</si>
  <si>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</si>
  <si>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</si>
  <si>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</si>
  <si>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</si>
  <si>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</si>
  <si>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</si>
  <si>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</si>
  <si>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</si>
  <si>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</si>
  <si>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</si>
  <si>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</si>
  <si>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</si>
  <si>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</si>
  <si>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</si>
  <si>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</si>
  <si>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</si>
  <si>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</si>
  <si>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</si>
  <si>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</si>
  <si>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</si>
  <si>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</si>
  <si>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</si>
  <si>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</si>
  <si>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</si>
  <si>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</si>
  <si>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</si>
  <si>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</si>
  <si>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</si>
  <si>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</si>
  <si>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</si>
  <si>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</si>
  <si>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</si>
  <si>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</si>
  <si>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</si>
  <si>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</si>
  <si>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</si>
  <si>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</si>
  <si>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</si>
  <si>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</si>
  <si>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</si>
  <si>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</si>
  <si>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</si>
  <si>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</si>
  <si>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</si>
  <si>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</si>
  <si>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</si>
  <si>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</si>
  <si>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</si>
  <si>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</si>
  <si>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</si>
  <si>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</si>
  <si>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</si>
  <si>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</si>
  <si>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</si>
  <si>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</si>
  <si>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</si>
  <si>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</si>
  <si>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</si>
  <si>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</si>
  <si>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</si>
  <si>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</si>
  <si>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</si>
  <si>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</si>
  <si>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</si>
  <si>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</si>
  <si>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</si>
  <si>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</si>
  <si>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</si>
  <si>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</si>
  <si>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</si>
  <si>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</si>
  <si>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</si>
  <si>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</si>
  <si>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</si>
  <si>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</si>
  <si>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</si>
  <si>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</si>
  <si>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</si>
  <si>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</si>
  <si>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</si>
  <si>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</si>
  <si>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</si>
  <si>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</si>
  <si>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</si>
  <si>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</si>
  <si>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</si>
  <si>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</si>
  <si>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</si>
  <si>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</si>
  <si>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</si>
  <si>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</si>
  <si>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</si>
  <si>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</si>
  <si>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</si>
  <si>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</si>
  <si>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</si>
  <si>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</si>
  <si>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</si>
  <si>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</si>
  <si>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</si>
  <si>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</si>
  <si>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</si>
  <si>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</si>
  <si>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</si>
  <si>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</si>
  <si>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</si>
  <si>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</si>
  <si>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</si>
  <si>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</si>
  <si>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</si>
  <si>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</si>
  <si>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</si>
  <si>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</si>
  <si>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</si>
  <si>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</si>
  <si>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</si>
  <si>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</si>
  <si>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</si>
  <si>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</si>
  <si>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</si>
  <si>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</si>
  <si>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</si>
  <si>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</si>
  <si>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</si>
  <si>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</si>
  <si>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</si>
  <si>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</si>
  <si>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</si>
  <si>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</si>
  <si>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</si>
  <si>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</si>
  <si>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</si>
  <si>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</si>
  <si>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</si>
  <si>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</si>
  <si>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</si>
  <si>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</si>
  <si>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</si>
  <si>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</si>
  <si>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</si>
  <si>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</si>
  <si>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</si>
  <si>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</si>
  <si>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</si>
  <si>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</si>
  <si>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</si>
  <si>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</si>
  <si>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</si>
  <si>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</si>
  <si>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</si>
  <si>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</si>
  <si>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</si>
  <si>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</si>
  <si>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</si>
  <si>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</si>
  <si>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</si>
  <si>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</si>
  <si>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</si>
  <si>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</si>
  <si>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</si>
  <si>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</si>
  <si>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</si>
  <si>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</si>
  <si>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</si>
  <si>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</si>
  <si>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양미경, ID : H1900158)</t>
  </si>
  <si>
    <t>출력시각</t>
  </si>
  <si>
    <t>2020년 03월 25일 11:30:21</t>
  </si>
  <si>
    <t>H1900158</t>
  </si>
  <si>
    <t>양미경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</si>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</sst>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4553-AC70-6F5869FB2E1C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51.213496999999997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4553-AC70-6F5869FB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8-4303-B7DD-A22239FAC555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2.0008914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8-4303-B7DD-A22239FA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5-456E-BC6C-B9B8D8A1BD38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2.7923140000000002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5-456E-BC6C-B9B8D8A1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B-4AA6-9FDF-8D6E5C8D1BE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959.30773999999997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B-4AA6-9FDF-8D6E5C8D1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10C-B971-E0D0F1FAA6E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2605.8508000000002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7-410C-B971-E0D0F1FA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1-400F-8D7F-7DE814895FF2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42.446854000000002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1-400F-8D7F-7DE81489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E-4A58-88EF-2ABBD7B6296E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100.72432000000001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E-4A58-88EF-2ABBD7B6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1-488C-B7F5-C9965DB4C570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8.1908270000000005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1-488C-B7F5-C9965DB4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933-A78B-00A56FA61360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1042.7351000000001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4-4933-A78B-00A56FA6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6-445B-81F9-8D512EE977BB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9.7124260000000004E-2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6-445B-81F9-8D512EE9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1D1-9BB0-0533961DDC2C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3.0871214999999999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0-41D1-9BB0-0533961D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77A-90CF-35E53EB98D9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20.001283999999998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5-477A-90CF-35E53EB9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3-4710-998A-84A69510B5D2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86.294889999999995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3-4710-998A-84A69510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5-4D03-A09E-6981178D616F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71.924629999999993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5-4D03-A09E-6981178D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7-4EF2-A07E-15090F871382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3.798</c:v>
                </c:pt>
                <c:pt idx="1">
                  <c:v>11.593999999999999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7-4EF2-A07E-15090F87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E5A-4D35-9F05-7554DB508BA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E5A-4D35-9F05-7554DB508BA3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AE5A-4D35-9F05-7554DB508BA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6.5522913999999997</c:v>
                </c:pt>
                <c:pt idx="1">
                  <c:v>9.3580880000000004</c:v>
                </c:pt>
                <c:pt idx="2">
                  <c:v>9.2986699999999995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A-4D35-9F05-7554DB508BA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5-4F6D-9579-A4632903F122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530.06560000000002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5-4F6D-9579-A4632903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1-4596-A110-AA9D6AF0ABDC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15.730155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1-4596-A110-AA9D6AF0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3-4E98-9F08-BD9487CD9696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77.864999999999995</c:v>
                </c:pt>
                <c:pt idx="1">
                  <c:v>8.35</c:v>
                </c:pt>
                <c:pt idx="2">
                  <c:v>13.785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E98-9F08-BD9487CD9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383-BBCA-884DFC5AF727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1646.5364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383-BBCA-884DFC5A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9-4CBD-9592-261C722902C7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162.06303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C9-4CBD-9592-261C7229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F-46E6-957E-4B8A12C9CE6D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287.52449999999999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F-46E6-957E-4B8A12C9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C20-909D-20BD610A594B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2.1084146000000001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C20-909D-20BD610A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5-4A14-8B86-BD9DF3FD5E50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2963.2685999999999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5-4A14-8B86-BD9DF3FD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1-45C8-B040-A7B4000E9BE1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1-45C8-B040-A7B4000E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7-4591-B678-283715276E5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1.4197685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7-4591-B678-28371527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5-47FE-B5A1-F8C6BFF3C3D9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146.72132999999999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5-47FE-B5A1-F8C6BFF3C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2-4307-B08C-FB86C0B6E39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1.1056862000000001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2-4307-B08C-FB86C0B6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9-4796-BDE4-7EB9C3FE9E1C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13.336513500000001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9-4796-BDE4-7EB9C3FE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8-43BC-8C60-403C7DD8F3C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1.4197685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8-43BC-8C60-403C7DD8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3D4-BEC1-5BDA2C3AACF7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448.76772999999997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1-43D4-BEC1-5BDA2C3A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0-416A-8D50-5555DCA36E9D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4.1368464999999999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0-416A-8D50-5555DCA3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양미경, ID : H1900158)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11:30:21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1646.5364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51.213496999999997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20.001283999999998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77.864999999999995</v>
      </c>
      <c r="G8" s="59">
        <f>'DRIs DATA 입력'!G8</f>
        <v>8.35</v>
      </c>
      <c r="H8" s="59">
        <f>'DRIs DATA 입력'!H8</f>
        <v>13.785</v>
      </c>
      <c r="I8" s="46"/>
      <c r="J8" s="59" t="s">
        <v>216</v>
      </c>
      <c r="K8" s="59">
        <f>'DRIs DATA 입력'!K8</f>
        <v>3.798</v>
      </c>
      <c r="L8" s="59">
        <f>'DRIs DATA 입력'!L8</f>
        <v>11.593999999999999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530.06560000000002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15.730155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2.1084146000000001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146.72132999999999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162.06303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1.3596256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1.1056862000000001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13.336513500000001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1.4197685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448.76772999999997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4.1368464999999999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2.0008914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2.7923140000000002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287.52449999999999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959.30773999999997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2963.2685999999999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2605.8508000000002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42.446854000000002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100.72432000000001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10.829283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8.1908270000000005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1042.7351000000001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9.7124260000000004E-2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3.0871214999999999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86.294889999999995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71.924629999999993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1900</v>
      </c>
      <c r="C6" s="159">
        <v>1646.5364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51.213496999999997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20.001283999999998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77.864999999999995</v>
      </c>
      <c r="G8" s="159">
        <v>8.35</v>
      </c>
      <c r="H8" s="159">
        <v>13.785</v>
      </c>
      <c r="I8" s="157"/>
      <c r="J8" s="159" t="s">
        <v>216</v>
      </c>
      <c r="K8" s="159">
        <v>3.798</v>
      </c>
      <c r="L8" s="159">
        <v>11.593999999999999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450</v>
      </c>
      <c r="C16" s="159">
        <v>650</v>
      </c>
      <c r="D16" s="159">
        <v>0</v>
      </c>
      <c r="E16" s="159">
        <v>3000</v>
      </c>
      <c r="F16" s="159">
        <v>530.06560000000002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15.730155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2.1084146000000001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146.72132999999999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162.06303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1.3596256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1.1056862000000001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13.336513500000001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1.4197685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448.76772999999997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4.1368464999999999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2.0008914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2.7923140000000002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287.52449999999999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959.30773999999997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2963.2685999999999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2605.8508000000002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42.446854000000002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100.72432000000001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10.829283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8.1908270000000005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1042.7351000000001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9.7124260000000004E-2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3.0871214999999999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86.294889999999995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71.924629999999993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49</v>
      </c>
      <c r="E2" s="161">
        <v>1646.5364</v>
      </c>
      <c r="F2" s="161">
        <v>289.29039999999998</v>
      </c>
      <c r="G2" s="161">
        <v>31.02403</v>
      </c>
      <c r="H2" s="161">
        <v>18.549263</v>
      </c>
      <c r="I2" s="161">
        <v>12.474769999999999</v>
      </c>
      <c r="J2" s="161">
        <v>51.213496999999997</v>
      </c>
      <c r="K2" s="161">
        <v>29.784199999999998</v>
      </c>
      <c r="L2" s="161">
        <v>21.429296000000001</v>
      </c>
      <c r="M2" s="161">
        <v>20.001283999999998</v>
      </c>
      <c r="N2" s="161">
        <v>2.3070613999999998</v>
      </c>
      <c r="O2" s="161">
        <v>11.675651999999999</v>
      </c>
      <c r="P2" s="161">
        <v>867.39419999999996</v>
      </c>
      <c r="Q2" s="161">
        <v>15.572436</v>
      </c>
      <c r="R2" s="161">
        <v>530.06560000000002</v>
      </c>
      <c r="S2" s="161">
        <v>82.975020000000001</v>
      </c>
      <c r="T2" s="161">
        <v>5365.0796</v>
      </c>
      <c r="U2" s="161">
        <v>2.1084146000000001</v>
      </c>
      <c r="V2" s="161">
        <v>15.730155</v>
      </c>
      <c r="W2" s="161">
        <v>146.72132999999999</v>
      </c>
      <c r="X2" s="161">
        <v>162.06303</v>
      </c>
      <c r="Y2" s="161">
        <v>1.3596256</v>
      </c>
      <c r="Z2" s="161">
        <v>1.1056862000000001</v>
      </c>
      <c r="AA2" s="161">
        <v>13.336513500000001</v>
      </c>
      <c r="AB2" s="161">
        <v>1.4197685</v>
      </c>
      <c r="AC2" s="161">
        <v>448.76772999999997</v>
      </c>
      <c r="AD2" s="161">
        <v>4.1368464999999999</v>
      </c>
      <c r="AE2" s="161">
        <v>2.0008914</v>
      </c>
      <c r="AF2" s="161">
        <v>2.7923140000000002</v>
      </c>
      <c r="AG2" s="161">
        <v>287.52449999999999</v>
      </c>
      <c r="AH2" s="161">
        <v>196.47604000000001</v>
      </c>
      <c r="AI2" s="161">
        <v>91.048450000000003</v>
      </c>
      <c r="AJ2" s="161">
        <v>959.30773999999997</v>
      </c>
      <c r="AK2" s="161">
        <v>2963.2685999999999</v>
      </c>
      <c r="AL2" s="161">
        <v>42.446854000000002</v>
      </c>
      <c r="AM2" s="161">
        <v>2605.8508000000002</v>
      </c>
      <c r="AN2" s="161">
        <v>100.72432000000001</v>
      </c>
      <c r="AO2" s="161">
        <v>10.829283</v>
      </c>
      <c r="AP2" s="161">
        <v>8.2090329999999998</v>
      </c>
      <c r="AQ2" s="161">
        <v>2.62025</v>
      </c>
      <c r="AR2" s="161">
        <v>8.1908270000000005</v>
      </c>
      <c r="AS2" s="161">
        <v>1042.7351000000001</v>
      </c>
      <c r="AT2" s="161">
        <v>9.7124260000000004E-2</v>
      </c>
      <c r="AU2" s="161">
        <v>3.0871214999999999</v>
      </c>
      <c r="AV2" s="161">
        <v>86.294889999999995</v>
      </c>
      <c r="AW2" s="161">
        <v>71.924629999999993</v>
      </c>
      <c r="AX2" s="161">
        <v>7.4141609999999997E-2</v>
      </c>
      <c r="AY2" s="161">
        <v>0.81721759999999999</v>
      </c>
      <c r="AZ2" s="161">
        <v>289.89587</v>
      </c>
      <c r="BA2" s="161">
        <v>25.23264</v>
      </c>
      <c r="BB2" s="161">
        <v>6.5522913999999997</v>
      </c>
      <c r="BC2" s="161">
        <v>9.3580880000000004</v>
      </c>
      <c r="BD2" s="161">
        <v>9.2986699999999995</v>
      </c>
      <c r="BE2" s="161">
        <v>0.40720712999999997</v>
      </c>
      <c r="BF2" s="161">
        <v>2.2700497999999998</v>
      </c>
      <c r="BG2" s="161">
        <v>1.1518281E-3</v>
      </c>
      <c r="BH2" s="161">
        <v>1.4457819E-3</v>
      </c>
      <c r="BI2" s="161">
        <v>2.0153800000000002E-3</v>
      </c>
      <c r="BJ2" s="161">
        <v>2.3567188999999999E-2</v>
      </c>
      <c r="BK2" s="161">
        <v>8.8602166000000004E-5</v>
      </c>
      <c r="BL2" s="161">
        <v>0.15712029999999999</v>
      </c>
      <c r="BM2" s="161">
        <v>1.6324129000000001</v>
      </c>
      <c r="BN2" s="161">
        <v>0.60869116000000001</v>
      </c>
      <c r="BO2" s="161">
        <v>34.586044000000001</v>
      </c>
      <c r="BP2" s="161">
        <v>5.2852563999999997</v>
      </c>
      <c r="BQ2" s="161">
        <v>11.502958</v>
      </c>
      <c r="BR2" s="161">
        <v>45.869736000000003</v>
      </c>
      <c r="BS2" s="161">
        <v>19.995837999999999</v>
      </c>
      <c r="BT2" s="161">
        <v>5.0078963999999999</v>
      </c>
      <c r="BU2" s="161">
        <v>0.27563979999999999</v>
      </c>
      <c r="BV2" s="161">
        <v>1.9932579999999998E-2</v>
      </c>
      <c r="BW2" s="161">
        <v>0.37673119999999999</v>
      </c>
      <c r="BX2" s="161">
        <v>0.65602970000000005</v>
      </c>
      <c r="BY2" s="161">
        <v>9.1127100000000003E-2</v>
      </c>
      <c r="BZ2" s="161">
        <v>6.0790916999999998E-4</v>
      </c>
      <c r="CA2" s="161">
        <v>0.98724999999999996</v>
      </c>
      <c r="CB2" s="161">
        <v>8.2926600000000003E-3</v>
      </c>
      <c r="CC2" s="161">
        <v>0.13460673000000001</v>
      </c>
      <c r="CD2" s="161">
        <v>0.81335979999999997</v>
      </c>
      <c r="CE2" s="161">
        <v>5.7499513000000002E-2</v>
      </c>
      <c r="CF2" s="161">
        <v>7.9918705000000007E-2</v>
      </c>
      <c r="CG2" s="161">
        <v>9.9000000000000005E-7</v>
      </c>
      <c r="CH2" s="161">
        <v>1.4666073E-2</v>
      </c>
      <c r="CI2" s="161">
        <v>2.5328759999999999E-3</v>
      </c>
      <c r="CJ2" s="161">
        <v>1.8972009999999999</v>
      </c>
      <c r="CK2" s="161">
        <v>1.1579801000000001E-2</v>
      </c>
      <c r="CL2" s="161">
        <v>2.4224264999999998</v>
      </c>
      <c r="CM2" s="161">
        <v>1.6046233000000001</v>
      </c>
      <c r="CN2" s="161">
        <v>1549.8586</v>
      </c>
      <c r="CO2" s="161">
        <v>2626.1367</v>
      </c>
      <c r="CP2" s="161">
        <v>1175.2385999999999</v>
      </c>
      <c r="CQ2" s="161">
        <v>501.64206000000001</v>
      </c>
      <c r="CR2" s="161">
        <v>301.81668000000002</v>
      </c>
      <c r="CS2" s="161">
        <v>366.36464999999998</v>
      </c>
      <c r="CT2" s="161">
        <v>1505.1624999999999</v>
      </c>
      <c r="CU2" s="161">
        <v>776.26184000000001</v>
      </c>
      <c r="CV2" s="161">
        <v>1175.4443000000001</v>
      </c>
      <c r="CW2" s="161">
        <v>823.39702999999997</v>
      </c>
      <c r="CX2" s="161">
        <v>268.55752999999999</v>
      </c>
      <c r="CY2" s="161">
        <v>2114.9243000000001</v>
      </c>
      <c r="CZ2" s="161">
        <v>783.80859999999996</v>
      </c>
      <c r="DA2" s="161">
        <v>2172.0127000000002</v>
      </c>
      <c r="DB2" s="161">
        <v>2313.7588000000001</v>
      </c>
      <c r="DC2" s="161">
        <v>2958.3242</v>
      </c>
      <c r="DD2" s="161">
        <v>4906.8002999999999</v>
      </c>
      <c r="DE2" s="161">
        <v>812.85220000000004</v>
      </c>
      <c r="DF2" s="161">
        <v>2702.7950000000001</v>
      </c>
      <c r="DG2" s="161">
        <v>1030.7726</v>
      </c>
      <c r="DH2" s="161">
        <v>40.577959999999997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25.23264</v>
      </c>
      <c r="B6">
        <f>BB2</f>
        <v>6.5522913999999997</v>
      </c>
      <c r="C6">
        <f>BC2</f>
        <v>9.3580880000000004</v>
      </c>
      <c r="D6">
        <f>BD2</f>
        <v>9.2986699999999995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M10" sqref="M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25874</v>
      </c>
      <c r="C2" s="56">
        <f ca="1">YEAR(TODAY())-YEAR(B2)+IF(TODAY()&gt;=DATE(YEAR(TODAY()),MONTH(B2),DAY(B2)),0,-1)</f>
        <v>49</v>
      </c>
      <c r="E2" s="52">
        <v>163</v>
      </c>
      <c r="F2" s="53" t="s">
        <v>39</v>
      </c>
      <c r="G2" s="52">
        <v>51</v>
      </c>
      <c r="H2" s="51" t="s">
        <v>41</v>
      </c>
      <c r="I2" s="70">
        <f>ROUND(G3/E3^2,1)</f>
        <v>19.2</v>
      </c>
    </row>
    <row r="3" spans="1:9" x14ac:dyDescent="0.3">
      <c r="E3" s="51">
        <f>E2/100</f>
        <v>1.63</v>
      </c>
      <c r="F3" s="51" t="s">
        <v>40</v>
      </c>
      <c r="G3" s="51">
        <f>G2</f>
        <v>51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양미경, ID : H1900158)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11:30:21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43913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49</v>
      </c>
      <c r="G12" s="135"/>
      <c r="H12" s="135"/>
      <c r="I12" s="135"/>
      <c r="K12" s="126">
        <f>'개인정보 및 신체계측 입력'!E2</f>
        <v>163</v>
      </c>
      <c r="L12" s="127"/>
      <c r="M12" s="120">
        <f>'개인정보 및 신체계측 입력'!G2</f>
        <v>51</v>
      </c>
      <c r="N12" s="121"/>
      <c r="O12" s="116" t="s">
        <v>271</v>
      </c>
      <c r="P12" s="110"/>
      <c r="Q12" s="113">
        <f>'개인정보 및 신체계측 입력'!I2</f>
        <v>19.2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양미경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77.864999999999995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8.35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13.785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11.6</v>
      </c>
      <c r="L72" s="36" t="s">
        <v>53</v>
      </c>
      <c r="M72" s="36">
        <f>ROUND('DRIs DATA'!K8,1)</f>
        <v>3.8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70.680000000000007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131.08000000000001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162.06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94.65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35.94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197.55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108.29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2020-03-25T23:16:09Z</dcterms:modified>
</cp:coreProperties>
</file>