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B3F28B84-B1CD-4065-93F7-898C73582977}" xr6:coauthVersionLast="45" xr6:coauthVersionMax="45" xr10:uidLastSave="{00000000-0000-0000-0000-000000000000}"/>
  <bookViews>
    <workbookView xWindow="2790" yWindow="195" windowWidth="21600" windowHeight="1125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<sst xmlns="http://schemas.openxmlformats.org/spreadsheetml/2006/main" count="692" uniqueCount="283">
  <si>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</si>
  <si>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</si>
  <si>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</si>
  <si>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</si>
  <si>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</si>
  <si>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</si>
  <si>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</si>
  <si>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</si>
  <si>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</si>
  <si>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</si>
  <si>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</si>
  <si>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</si>
  <si>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</si>
  <si>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</si>
  <si>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</si>
  <si>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</si>
  <si>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</si>
  <si>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</si>
  <si>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</si>
  <si>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</si>
  <si>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</si>
  <si>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</si>
  <si>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</si>
  <si>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</si>
  <si>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</si>
  <si>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</si>
  <si>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</si>
  <si>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</si>
  <si>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</si>
  <si>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</si>
  <si>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</si>
  <si>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</si>
  <si>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</si>
  <si>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</si>
  <si>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</si>
  <si>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</si>
  <si>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</si>
  <si>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</si>
  <si>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</si>
  <si>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</si>
  <si>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</si>
  <si>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</si>
  <si>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</si>
  <si>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</si>
  <si>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</si>
  <si>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</si>
  <si>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</si>
  <si>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</si>
  <si>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</si>
  <si>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</si>
  <si>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</si>
  <si>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</si>
  <si>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</si>
  <si>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</si>
  <si>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</si>
  <si>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</si>
  <si>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</si>
  <si>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</si>
  <si>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</si>
  <si>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</si>
  <si>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</si>
  <si>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</si>
  <si>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</si>
  <si>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</si>
  <si>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</si>
  <si>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</si>
  <si>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</si>
  <si>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</si>
  <si>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</si>
  <si>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</si>
  <si>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</si>
  <si>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</si>
  <si>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</si>
  <si>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</si>
  <si>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</si>
  <si>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</si>
  <si>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</si>
  <si>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</si>
  <si>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</si>
  <si>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</si>
  <si>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</si>
  <si>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</si>
  <si>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</si>
  <si>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</si>
  <si>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</si>
  <si>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</si>
  <si>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</si>
  <si>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</si>
  <si>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</si>
  <si>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</si>
  <si>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</si>
  <si>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</si>
  <si>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</si>
  <si>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</si>
  <si>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</si>
  <si>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</si>
  <si>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</si>
  <si>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</si>
  <si>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</si>
  <si>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</si>
  <si>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</si>
  <si>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</si>
  <si>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</si>
  <si>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</si>
  <si>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</si>
  <si>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</si>
  <si>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</si>
  <si>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</si>
  <si>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</si>
  <si>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</si>
  <si>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</si>
  <si>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</si>
  <si>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</si>
  <si>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</si>
  <si>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</si>
  <si>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</si>
  <si>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</si>
  <si>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</si>
  <si>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</si>
  <si>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</si>
  <si>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</si>
  <si>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</si>
  <si>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</si>
  <si>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</si>
  <si>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</si>
  <si>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</si>
  <si>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</si>
  <si>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</si>
  <si>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</si>
  <si>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</si>
  <si>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</si>
  <si>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</si>
  <si>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</si>
  <si>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</si>
  <si>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</si>
  <si>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</si>
  <si>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</si>
  <si>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</si>
  <si>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</si>
  <si>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</si>
  <si>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</si>
  <si>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</si>
  <si>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</si>
  <si>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</si>
  <si>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</si>
  <si>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</si>
  <si>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</si>
  <si>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</si>
  <si>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</si>
  <si>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</si>
  <si>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</si>
  <si>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</si>
  <si>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</si>
  <si>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</si>
  <si>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</si>
  <si>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</si>
  <si>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</si>
  <si>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</si>
  <si>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</si>
  <si>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</si>
  <si>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</si>
  <si>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</si>
  <si>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</si>
  <si>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</si>
  <si>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</si>
  <si>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</si>
  <si>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</si>
  <si>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</si>
  <si>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</si>
  <si>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</si>
  <si>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</si>
  <si>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</si>
  <si>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</si>
  <si>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</si>
  <si>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</si>
  <si>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</si>
  <si>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</si>
  <si>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</si>
  <si>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</si>
  <si>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</si>
  <si>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</si>
  <si>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</si>
  <si>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</si>
  <si>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</si>
  <si>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</si>
  <si>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</si>
  <si>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</si>
  <si>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</si>
  <si>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</si>
  <si>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</si>
  <si>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</si>
  <si>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</si>
  <si>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</si>
  <si>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</si>
  <si>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</si>
  <si>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</si>
  <si>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</si>
  <si>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</si>
  <si>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</si>
  <si>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</si>
  <si>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</si>
  <si>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</si>
  <si>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</si>
  <si>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</si>
  <si>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</si>
  <si>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</si>
  <si>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</si>
  <si>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</si>
  <si>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</si>
  <si>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</si>
  <si>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</si>
  <si>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</si>
  <si>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</si>
  <si>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</si>
  <si>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</si>
  <si>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</si>
  <si>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</si>
  <si>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</si>
  <si>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</si>
  <si>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</si>
  <si>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</si>
  <si>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</si>
  <si>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</si>
  <si>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</si>
  <si>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</si>
  <si>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</si>
  <si>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</si>
  <si>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</si>
  <si>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</si>
  <si>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</si>
  <si>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</si>
  <si>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</si>
  <si>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</si>
  <si>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</si>
  <si>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</si>
  <si>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</si>
  <si>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</si>
  <si>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</si>
  <si>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</si>
  <si>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</si>
  <si>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</si>
  <si>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</si>
  <si>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</si>
  <si>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</si>
  <si>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</si>
  <si>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</si>
  <si>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</si>
  <si>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</si>
  <si>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</si>
  <si>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</si>
  <si>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</si>
  <si>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</si>
  <si>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</si>
  <si>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</si>
  <si>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</si>
  <si>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</si>
  <si>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</si>
  <si>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</si>
  <si>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</si>
  <si>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</si>
  <si>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</si>
  <si>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</si>
  <si>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</si>
  <si>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</si>
  <si>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</si>
  <si>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</si>
  <si>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</si>
  <si>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</si>
  <si>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</si>
  <si>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</si>
  <si>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</si>
  <si>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</si>
  <si>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</si>
  <si>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</si>
  <si>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</si>
  <si>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</si>
  <si>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</si>
  <si>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이혜경, ID : H1900159)</t>
  </si>
  <si>
    <t>출력시각</t>
  </si>
  <si>
    <t>2020년 03월 25일 11:30:45</t>
  </si>
  <si>
    <t>H1900159</t>
  </si>
  <si>
    <t>이혜경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</si>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</sst>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4CDC-998F-180C1D32F290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30.855416999999999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B-4CDC-998F-180C1D32F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7-4237-A890-B1EAD871F459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0.91564570000000001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7-4237-A890-B1EAD871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5-4177-B5A3-B4E5786CFAE0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1.0787666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5-4177-B5A3-B4E5786C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C-4FB6-A3FF-01CAFA4BC339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519.07169999999996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C-4FB6-A3FF-01CAFA4BC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0-4066-9EBC-2C902E97BD9D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1476.8267000000001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0-4066-9EBC-2C902E97B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2-4C7C-B33F-A17509B0D6E9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37.531047999999998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2-4C7C-B33F-A17509B0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A-4B67-9097-300EC9CDBE18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46.248092999999997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CA-4B67-9097-300EC9CD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5-4875-8D60-6060301A8183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5.5595182999999997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5-4875-8D60-6060301A8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D-477D-8431-AEF52FDB61B8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344.00594999999998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D-477D-8431-AEF52FDB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F-4E42-ADD7-9FC018E62B1C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2.2079782999999999E-2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F-4E42-ADD7-9FC018E6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6-4DD5-93D8-27D20A8245F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1.8715392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6-4DD5-93D8-27D20A82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B-4AB9-A0B5-FD83A7764E88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11.5959425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B-4AB9-A0B5-FD83A7764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C-473C-BCD5-84E7990ECB25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65.876069999999999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C-473C-BCD5-84E7990E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1-4514-8B0E-967BD97979EA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40.168185999999999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1-4514-8B0E-967BD979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1-4F42-80CE-C40BE2AF42BA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8.1289999999999996</c:v>
                </c:pt>
                <c:pt idx="1">
                  <c:v>7.8559999999999999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1-4F42-80CE-C40BE2AF4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0557-42AD-BD7A-837B8258C716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0557-42AD-BD7A-837B8258C716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0557-42AD-BD7A-837B8258C71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2.9693934999999998</c:v>
                </c:pt>
                <c:pt idx="1">
                  <c:v>3.6651359999999999</c:v>
                </c:pt>
                <c:pt idx="2">
                  <c:v>3.5461377999999999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7-42AD-BD7A-837B8258C71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4-41D2-8A8D-EA249C496671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240.65414000000001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4-41D2-8A8D-EA249C49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A-44A5-BE29-0AC5CBE0D440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7.4914556000000001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A-44A5-BE29-0AC5CBE0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7-4FC6-B24F-001DD979852B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</c:v>
                </c:pt>
                <c:pt idx="1">
                  <c:v>6.32</c:v>
                </c:pt>
                <c:pt idx="2">
                  <c:v>14.180999999999999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7-4FC6-B24F-001DD979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1-40AF-A40D-4B38B9D994A8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956.54759999999999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1-40AF-A40D-4B38B9D9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2-4B9A-B0D5-3BA7CE0B9D10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63.578277999999997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2-4B9A-B0D5-3BA7CE0B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2-43D7-9C32-4CC3ACA37BE3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170.46245999999999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2-43D7-9C32-4CC3ACA37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8-48CB-B312-FB3E033BF481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1.1194934000000001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8-48CB-B312-FB3E033BF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0-4F01-9ACE-F96CAC536542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2541.4328999999998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0-4F01-9ACE-F96CAC53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8-41DF-A68D-97248F568854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6.4305750000000002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8-41DF-A68D-97248F568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2-49C8-B87D-B514EE6C24CD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0.82696723999999999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2-49C8-B87D-B514EE6C2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3-463E-98EF-D486611D6CBE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105.306984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3-463E-98EF-D486611D6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0-43C4-815D-2D822E895F4F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0.54451715999999994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0-43C4-815D-2D822E895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6-4444-A592-68DE4E18C708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7.6437697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6-4444-A592-68DE4E18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9-4DE3-A1DF-757D7F0385C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0.82696723999999999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9-4DE3-A1DF-757D7F03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5-4C3D-9F27-32FB082BACD8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249.71790999999999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5-4C3D-9F27-32FB082B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3-4864-816F-725C9230E37A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3.0093087999999999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3-4864-816F-725C9230E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이혜경, ID : H1900159)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25일 11:30:45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956.54759999999999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30.855416999999999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11.5959425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79.5</v>
      </c>
      <c r="G8" s="59">
        <f>'DRIs DATA 입력'!G8</f>
        <v>6.32</v>
      </c>
      <c r="H8" s="59">
        <f>'DRIs DATA 입력'!H8</f>
        <v>14.180999999999999</v>
      </c>
      <c r="I8" s="46"/>
      <c r="J8" s="59" t="s">
        <v>216</v>
      </c>
      <c r="K8" s="59">
        <f>'DRIs DATA 입력'!K8</f>
        <v>8.1289999999999996</v>
      </c>
      <c r="L8" s="59">
        <f>'DRIs DATA 입력'!L8</f>
        <v>7.8559999999999999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240.65414000000001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7.4914556000000001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1.1194934000000001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105.306984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63.578277999999997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0.76827330000000005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0.54451715999999994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7.6437697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0.82696723999999999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249.71790999999999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3.0093087999999999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0.91564570000000001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1.0787666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170.46245999999999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519.07169999999996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2541.4328999999998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1476.8267000000001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37.531047999999998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46.248092999999997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6.4305750000000002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5.5595182999999997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344.00594999999998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2.2079782999999999E-2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1.8715392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65.876069999999999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40.168185999999999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activeCell="K40" sqref="K40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956.54759999999999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30.855416999999999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11.5959425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79.5</v>
      </c>
      <c r="G8" s="159">
        <v>6.32</v>
      </c>
      <c r="H8" s="159">
        <v>14.180999999999999</v>
      </c>
      <c r="I8" s="157"/>
      <c r="J8" s="159" t="s">
        <v>216</v>
      </c>
      <c r="K8" s="159">
        <v>8.1289999999999996</v>
      </c>
      <c r="L8" s="159">
        <v>7.8559999999999999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240.65414000000001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7.4914556000000001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1.1194934000000001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105.306984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63.578277999999997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0.76827330000000005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0.54451715999999994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7.6437697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0.82696723999999999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249.71790999999999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3.0093087999999999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0.91564570000000001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1.0787666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170.46245999999999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519.07169999999996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2541.4328999999998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1476.8267000000001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37.531047999999998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46.248092999999997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6.4305750000000002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5.5595182999999997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344.00594999999998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2.2079782999999999E-2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1.8715392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65.876069999999999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40.168185999999999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57</v>
      </c>
      <c r="E2" s="161">
        <v>956.54759999999999</v>
      </c>
      <c r="F2" s="161">
        <v>172.9828</v>
      </c>
      <c r="G2" s="161">
        <v>13.751367</v>
      </c>
      <c r="H2" s="161">
        <v>6.7927390000000001</v>
      </c>
      <c r="I2" s="161">
        <v>6.9586277000000001</v>
      </c>
      <c r="J2" s="161">
        <v>30.855416999999999</v>
      </c>
      <c r="K2" s="161">
        <v>17.920286000000001</v>
      </c>
      <c r="L2" s="161">
        <v>12.935129999999999</v>
      </c>
      <c r="M2" s="161">
        <v>11.5959425</v>
      </c>
      <c r="N2" s="161">
        <v>1.2196225999999999</v>
      </c>
      <c r="O2" s="161">
        <v>6.5560117</v>
      </c>
      <c r="P2" s="161">
        <v>386.39505000000003</v>
      </c>
      <c r="Q2" s="161">
        <v>10.989387000000001</v>
      </c>
      <c r="R2" s="161">
        <v>240.65414000000001</v>
      </c>
      <c r="S2" s="161">
        <v>26.788588000000001</v>
      </c>
      <c r="T2" s="161">
        <v>2566.3861999999999</v>
      </c>
      <c r="U2" s="161">
        <v>1.1194934000000001</v>
      </c>
      <c r="V2" s="161">
        <v>7.4914556000000001</v>
      </c>
      <c r="W2" s="161">
        <v>105.306984</v>
      </c>
      <c r="X2" s="161">
        <v>63.578277999999997</v>
      </c>
      <c r="Y2" s="161">
        <v>0.76827330000000005</v>
      </c>
      <c r="Z2" s="161">
        <v>0.54451715999999994</v>
      </c>
      <c r="AA2" s="161">
        <v>7.6437697</v>
      </c>
      <c r="AB2" s="161">
        <v>0.82696723999999999</v>
      </c>
      <c r="AC2" s="161">
        <v>249.71790999999999</v>
      </c>
      <c r="AD2" s="161">
        <v>3.0093087999999999</v>
      </c>
      <c r="AE2" s="161">
        <v>0.91564570000000001</v>
      </c>
      <c r="AF2" s="161">
        <v>1.0787666</v>
      </c>
      <c r="AG2" s="161">
        <v>170.46245999999999</v>
      </c>
      <c r="AH2" s="161">
        <v>116.67234999999999</v>
      </c>
      <c r="AI2" s="161">
        <v>53.790107999999996</v>
      </c>
      <c r="AJ2" s="161">
        <v>519.07169999999996</v>
      </c>
      <c r="AK2" s="161">
        <v>2541.4328999999998</v>
      </c>
      <c r="AL2" s="161">
        <v>37.531047999999998</v>
      </c>
      <c r="AM2" s="161">
        <v>1476.8267000000001</v>
      </c>
      <c r="AN2" s="161">
        <v>46.248092999999997</v>
      </c>
      <c r="AO2" s="161">
        <v>6.4305750000000002</v>
      </c>
      <c r="AP2" s="161">
        <v>4.7314463</v>
      </c>
      <c r="AQ2" s="161">
        <v>1.6991286999999999</v>
      </c>
      <c r="AR2" s="161">
        <v>5.5595182999999997</v>
      </c>
      <c r="AS2" s="161">
        <v>344.00594999999998</v>
      </c>
      <c r="AT2" s="161">
        <v>2.2079782999999999E-2</v>
      </c>
      <c r="AU2" s="161">
        <v>1.8715392</v>
      </c>
      <c r="AV2" s="161">
        <v>65.876069999999999</v>
      </c>
      <c r="AW2" s="161">
        <v>40.168185999999999</v>
      </c>
      <c r="AX2" s="161">
        <v>4.6466272000000003E-2</v>
      </c>
      <c r="AY2" s="161">
        <v>0.48399051999999998</v>
      </c>
      <c r="AZ2" s="161">
        <v>90.573260000000005</v>
      </c>
      <c r="BA2" s="161">
        <v>10.187775999999999</v>
      </c>
      <c r="BB2" s="161">
        <v>2.9693934999999998</v>
      </c>
      <c r="BC2" s="161">
        <v>3.6651359999999999</v>
      </c>
      <c r="BD2" s="161">
        <v>3.5461377999999999</v>
      </c>
      <c r="BE2" s="161">
        <v>0.29016756999999999</v>
      </c>
      <c r="BF2" s="161">
        <v>1.1229073000000001</v>
      </c>
      <c r="BG2" s="161">
        <v>1.1518281E-3</v>
      </c>
      <c r="BH2" s="161">
        <v>1.4457819E-3</v>
      </c>
      <c r="BI2" s="161">
        <v>1.6120429E-3</v>
      </c>
      <c r="BJ2" s="161">
        <v>1.4475032000000001E-2</v>
      </c>
      <c r="BK2" s="161">
        <v>8.8602166000000004E-5</v>
      </c>
      <c r="BL2" s="161">
        <v>0.16397743000000001</v>
      </c>
      <c r="BM2" s="161">
        <v>1.8387393000000001</v>
      </c>
      <c r="BN2" s="161">
        <v>0.61576450000000005</v>
      </c>
      <c r="BO2" s="161">
        <v>27.919419999999999</v>
      </c>
      <c r="BP2" s="161">
        <v>5.229501</v>
      </c>
      <c r="BQ2" s="161">
        <v>9.0408519999999992</v>
      </c>
      <c r="BR2" s="161">
        <v>30.850555</v>
      </c>
      <c r="BS2" s="161">
        <v>8.0339740000000006</v>
      </c>
      <c r="BT2" s="161">
        <v>6.8783620000000001</v>
      </c>
      <c r="BU2" s="161">
        <v>2.0527734999999998E-2</v>
      </c>
      <c r="BV2" s="161">
        <v>1.5262767E-2</v>
      </c>
      <c r="BW2" s="161">
        <v>0.44897556</v>
      </c>
      <c r="BX2" s="161">
        <v>0.62523510000000004</v>
      </c>
      <c r="BY2" s="161">
        <v>2.9544039000000001E-2</v>
      </c>
      <c r="BZ2" s="161">
        <v>4.1745577000000002E-4</v>
      </c>
      <c r="CA2" s="161">
        <v>0.21276622000000001</v>
      </c>
      <c r="CB2" s="161">
        <v>4.1531290000000002E-3</v>
      </c>
      <c r="CC2" s="161">
        <v>6.7227356000000002E-2</v>
      </c>
      <c r="CD2" s="161">
        <v>0.73501265000000005</v>
      </c>
      <c r="CE2" s="161">
        <v>2.2186735999999999E-2</v>
      </c>
      <c r="CF2" s="161">
        <v>0.13891318</v>
      </c>
      <c r="CG2" s="161">
        <v>9.9000000000000005E-7</v>
      </c>
      <c r="CH2" s="161">
        <v>1.7538603E-2</v>
      </c>
      <c r="CI2" s="161">
        <v>6.3703726000000002E-3</v>
      </c>
      <c r="CJ2" s="161">
        <v>1.7240218</v>
      </c>
      <c r="CK2" s="161">
        <v>5.7695660000000003E-3</v>
      </c>
      <c r="CL2" s="161">
        <v>0.21954729000000001</v>
      </c>
      <c r="CM2" s="161">
        <v>1.751868</v>
      </c>
      <c r="CN2" s="161">
        <v>1065.8518999999999</v>
      </c>
      <c r="CO2" s="161">
        <v>1804.7068999999999</v>
      </c>
      <c r="CP2" s="161">
        <v>868.23159999999996</v>
      </c>
      <c r="CQ2" s="161">
        <v>371.66608000000002</v>
      </c>
      <c r="CR2" s="161">
        <v>199.64789999999999</v>
      </c>
      <c r="CS2" s="161">
        <v>250.58027999999999</v>
      </c>
      <c r="CT2" s="161">
        <v>1015.3704</v>
      </c>
      <c r="CU2" s="161">
        <v>531.70500000000004</v>
      </c>
      <c r="CV2" s="161">
        <v>772.98519999999996</v>
      </c>
      <c r="CW2" s="161">
        <v>588.07983000000002</v>
      </c>
      <c r="CX2" s="161">
        <v>172.63243</v>
      </c>
      <c r="CY2" s="161">
        <v>1443.4974</v>
      </c>
      <c r="CZ2" s="161">
        <v>610.26199999999994</v>
      </c>
      <c r="DA2" s="161">
        <v>1506.6922999999999</v>
      </c>
      <c r="DB2" s="161">
        <v>1618.3788</v>
      </c>
      <c r="DC2" s="161">
        <v>1974.5588</v>
      </c>
      <c r="DD2" s="161">
        <v>2980.3694</v>
      </c>
      <c r="DE2" s="161">
        <v>624.16845999999998</v>
      </c>
      <c r="DF2" s="161">
        <v>1781.0690999999999</v>
      </c>
      <c r="DG2" s="161">
        <v>691.02739999999994</v>
      </c>
      <c r="DH2" s="161">
        <v>38.303646000000001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10.187775999999999</v>
      </c>
      <c r="B6">
        <f>BB2</f>
        <v>2.9693934999999998</v>
      </c>
      <c r="C6">
        <f>BC2</f>
        <v>3.6651359999999999</v>
      </c>
      <c r="D6">
        <f>BD2</f>
        <v>3.5461377999999999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N8" sqref="N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22970</v>
      </c>
      <c r="C2" s="56">
        <f ca="1">YEAR(TODAY())-YEAR(B2)+IF(TODAY()&gt;=DATE(YEAR(TODAY()),MONTH(B2),DAY(B2)),0,-1)</f>
        <v>57</v>
      </c>
      <c r="E2" s="52">
        <v>157</v>
      </c>
      <c r="F2" s="53" t="s">
        <v>39</v>
      </c>
      <c r="G2" s="52">
        <v>69</v>
      </c>
      <c r="H2" s="51" t="s">
        <v>41</v>
      </c>
      <c r="I2" s="70">
        <f>ROUND(G3/E3^2,1)</f>
        <v>28</v>
      </c>
    </row>
    <row r="3" spans="1:9" x14ac:dyDescent="0.3">
      <c r="E3" s="51">
        <f>E2/100</f>
        <v>1.57</v>
      </c>
      <c r="F3" s="51" t="s">
        <v>40</v>
      </c>
      <c r="G3" s="51">
        <f>G2</f>
        <v>69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43913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이혜경, ID : H1900159)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25일 11:30:45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43913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57</v>
      </c>
      <c r="G12" s="135"/>
      <c r="H12" s="135"/>
      <c r="I12" s="135"/>
      <c r="K12" s="126">
        <f>'개인정보 및 신체계측 입력'!E2</f>
        <v>157</v>
      </c>
      <c r="L12" s="127"/>
      <c r="M12" s="120">
        <f>'개인정보 및 신체계측 입력'!G2</f>
        <v>69</v>
      </c>
      <c r="N12" s="121"/>
      <c r="O12" s="116" t="s">
        <v>271</v>
      </c>
      <c r="P12" s="110"/>
      <c r="Q12" s="113">
        <f>'개인정보 및 신체계측 입력'!I2</f>
        <v>28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이혜경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79.5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6.32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14.180999999999999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7.9</v>
      </c>
      <c r="L72" s="36" t="s">
        <v>53</v>
      </c>
      <c r="M72" s="36">
        <f>ROUND('DRIs DATA'!K8,1)</f>
        <v>8.1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32.090000000000003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62.43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63.58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55.13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21.31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169.43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64.31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2020-03-25T23:18:23Z</dcterms:modified>
</cp:coreProperties>
</file>