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E333688-D93E-41FD-BF0F-BA1D7A2F75D0}" xr6:coauthVersionLast="45" xr6:coauthVersionMax="45" xr10:uidLastSave="{00000000-0000-0000-0000-000000000000}"/>
  <bookViews>
    <workbookView xWindow="-120" yWindow="-120" windowWidth="29040" windowHeight="15840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<sst xmlns="http://schemas.openxmlformats.org/spreadsheetml/2006/main" count="692" uniqueCount="283">
  <si>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</si>
  <si>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</si>
  <si>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</si>
  <si>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</si>
  <si>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</si>
  <si>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</si>
  <si>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</si>
  <si>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</si>
  <si>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</si>
  <si>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</si>
  <si>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</si>
  <si>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</si>
  <si>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</si>
  <si>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</si>
  <si>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</si>
  <si>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</si>
  <si>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</si>
  <si>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</si>
  <si>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</si>
  <si>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</si>
  <si>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</si>
  <si>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</si>
  <si>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</si>
  <si>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</si>
  <si>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</si>
  <si>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</si>
  <si>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</si>
  <si>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</si>
  <si>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</si>
  <si>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</si>
  <si>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</si>
  <si>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</si>
  <si>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</si>
  <si>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</si>
  <si>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</si>
  <si>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</si>
  <si>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</si>
  <si>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</si>
  <si>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</si>
  <si>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</si>
  <si>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</si>
  <si>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</si>
  <si>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</si>
  <si>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</si>
  <si>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</si>
  <si>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</si>
  <si>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</si>
  <si>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</si>
  <si>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</si>
  <si>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</si>
  <si>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</si>
  <si>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</si>
  <si>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</si>
  <si>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</si>
  <si>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</si>
  <si>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</si>
  <si>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</si>
  <si>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</si>
  <si>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</si>
  <si>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</si>
  <si>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</si>
  <si>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</si>
  <si>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</si>
  <si>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</si>
  <si>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</si>
  <si>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</si>
  <si>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</si>
  <si>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</si>
  <si>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</si>
  <si>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</si>
  <si>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</si>
  <si>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</si>
  <si>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</si>
  <si>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</si>
  <si>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</si>
  <si>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</si>
  <si>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</si>
  <si>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</si>
  <si>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</si>
  <si>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</si>
  <si>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</si>
  <si>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</si>
  <si>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</si>
  <si>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</si>
  <si>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</si>
  <si>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</si>
  <si>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</si>
  <si>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</si>
  <si>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</si>
  <si>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</si>
  <si>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</si>
  <si>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</si>
  <si>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</si>
  <si>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</si>
  <si>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</si>
  <si>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</si>
  <si>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</si>
  <si>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</si>
  <si>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</si>
  <si>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</si>
  <si>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</si>
  <si>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</si>
  <si>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</si>
  <si>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</si>
  <si>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</si>
  <si>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</si>
  <si>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</si>
  <si>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</si>
  <si>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</si>
  <si>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</si>
  <si>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</si>
  <si>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</si>
  <si>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</si>
  <si>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</si>
  <si>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</si>
  <si>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</si>
  <si>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</si>
  <si>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</si>
  <si>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</si>
  <si>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</si>
  <si>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</si>
  <si>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</si>
  <si>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</si>
  <si>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</si>
  <si>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</si>
  <si>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</si>
  <si>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</si>
  <si>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</si>
  <si>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</si>
  <si>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</si>
  <si>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</si>
  <si>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</si>
  <si>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</si>
  <si>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</si>
  <si>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</si>
  <si>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</si>
  <si>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</si>
  <si>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</si>
  <si>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</si>
  <si>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</si>
  <si>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</si>
  <si>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</si>
  <si>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</si>
  <si>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</si>
  <si>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</si>
  <si>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</si>
  <si>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</si>
  <si>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</si>
  <si>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</si>
  <si>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</si>
  <si>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</si>
  <si>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</si>
  <si>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</si>
  <si>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</si>
  <si>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</si>
  <si>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</si>
  <si>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</si>
  <si>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</si>
  <si>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</si>
  <si>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</si>
  <si>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</si>
  <si>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</si>
  <si>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</si>
  <si>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</si>
  <si>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</si>
  <si>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</si>
  <si>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</si>
  <si>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</si>
  <si>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</si>
  <si>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</si>
  <si>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</si>
  <si>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</si>
  <si>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</si>
  <si>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</si>
  <si>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</si>
  <si>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</si>
  <si>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</si>
  <si>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</si>
  <si>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</si>
  <si>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</si>
  <si>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</si>
  <si>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</si>
  <si>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</si>
  <si>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</si>
  <si>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</si>
  <si>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</si>
  <si>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</si>
  <si>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</si>
  <si>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</si>
  <si>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</si>
  <si>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</si>
  <si>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</si>
  <si>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</si>
  <si>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</si>
  <si>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</si>
  <si>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</si>
  <si>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</si>
  <si>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</si>
  <si>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</si>
  <si>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</si>
  <si>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</si>
  <si>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</si>
  <si>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</si>
  <si>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</si>
  <si>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</si>
  <si>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</si>
  <si>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</si>
  <si>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</si>
  <si>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</si>
  <si>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</si>
  <si>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</si>
  <si>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</si>
  <si>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</si>
  <si>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</si>
  <si>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</si>
  <si>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</si>
  <si>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</si>
  <si>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</si>
  <si>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</si>
  <si>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</si>
  <si>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</si>
  <si>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</si>
  <si>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</si>
  <si>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</si>
  <si>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</si>
  <si>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</si>
  <si>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</si>
  <si>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</si>
  <si>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</si>
  <si>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</si>
  <si>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</si>
  <si>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</si>
  <si>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</si>
  <si>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</si>
  <si>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</si>
  <si>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</si>
  <si>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</si>
  <si>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</si>
  <si>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</si>
  <si>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</si>
  <si>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</si>
  <si>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</si>
  <si>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</si>
  <si>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</si>
  <si>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</si>
  <si>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</si>
  <si>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</si>
  <si>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</si>
  <si>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</si>
  <si>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</si>
  <si>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</si>
  <si>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</si>
  <si>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</si>
  <si>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</si>
  <si>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</si>
  <si>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</si>
  <si>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</si>
  <si>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</si>
  <si>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</si>
  <si>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</si>
  <si>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</si>
  <si>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</si>
  <si>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</si>
  <si>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</si>
  <si>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</si>
  <si>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</si>
  <si>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</si>
  <si>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</si>
  <si>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</si>
  <si>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</si>
  <si>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</si>
  <si>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</si>
  <si>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</si>
  <si>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</si>
  <si>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</si>
  <si>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</si>
  <si>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</si>
  <si>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양정자, ID : H1900163)</t>
  </si>
  <si>
    <t>출력시각</t>
  </si>
  <si>
    <t>2020년 03월 26일 08:51:56</t>
  </si>
  <si>
    <t>H1900163</t>
  </si>
  <si>
    <t>양정자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</si>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</sst>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F-4F25-8EFD-71EB8E295BDF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20.623916999999999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F-4F25-8EFD-71EB8E29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E-4E53-A568-887302426734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0.61205989999999999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E-4E53-A568-887302426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0-4920-BE6A-6A1598EE63A2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0.34016289999999999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0-4920-BE6A-6A1598EE6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4C60-ABB4-5EEC00846CBB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416.49414000000002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9-4C60-ABB4-5EEC0084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1A8-9B03-3916AB589E34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996.33794999999998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1A8-9B03-3916AB589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9-4C48-A0E0-AA5DB990070C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15.894855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9-4C48-A0E0-AA5DB9900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8-463A-9835-43ACB761E4B5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36.163563000000003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8-463A-9835-43ACB761E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5-4695-A8F7-D712E5EDF26C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3.5148155999999999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5-4695-A8F7-D712E5ED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F-4E90-980F-FD0110191F9B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170.35408000000001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F-4E90-980F-FD0110191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D-458B-ADBB-4B6FAE3264DD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2.1983131E-3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3D-458B-ADBB-4B6FAE326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4DCB-BDEB-0BE39CA7223C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1.4038657999999999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7-4DCB-BDEB-0BE39CA72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9-47FE-AACD-D072D1CE27CC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6.1442620000000003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9-47FE-AACD-D072D1CE2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14F-8214-F512A923102C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63.224674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A-414F-8214-F512A9231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C-4736-AE2D-14C99BC1CF0E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33.454211999999998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C-4736-AE2D-14C99BC1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9-463C-AA20-F5043FEE9B62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1.948</c:v>
                </c:pt>
                <c:pt idx="1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9-463C-AA20-F5043FEE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7882-49A7-B91B-D4F8DCF523B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7882-49A7-B91B-D4F8DCF523BA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7882-49A7-B91B-D4F8DCF523B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1.6530505</c:v>
                </c:pt>
                <c:pt idx="1">
                  <c:v>2.2341215999999999</c:v>
                </c:pt>
                <c:pt idx="2">
                  <c:v>2.0153146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82-49A7-B91B-D4F8DCF523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7-44D9-877A-1DA43A51892A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129.68018000000001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7-44D9-877A-1DA43A518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4BDA-995B-6745FCA0FC36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4.1834974000000003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A-4BDA-995B-6745FCA0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6-4B81-9FBE-A77463321C1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84.447000000000003</c:v>
                </c:pt>
                <c:pt idx="1">
                  <c:v>4.4020000000000001</c:v>
                </c:pt>
                <c:pt idx="2">
                  <c:v>11.151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6-4B81-9FBE-A7746332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091-81EE-024DA7FFA2CE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794.49163999999996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091-81EE-024DA7FFA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1-472E-9295-D8F0966E594C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27.024370000000001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1-472E-9295-D8F0966E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E-47DB-BEE9-E9492E0818B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120.64444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E-47DB-BEE9-E9492E081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1-4811-A73B-2BE81FEB7359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0.59817480000000001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1-4811-A73B-2BE81FEB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D-4CE4-ADDA-D923D6BF24B8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1011.0327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5D-4CE4-ADDA-D923D6BF2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EE3-930D-9CFDF7344695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3.3775095999999998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EE3-930D-9CFDF734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6-4ED2-A98F-1CBACADA12F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0.48382595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6-4ED2-A98F-1CBACADA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6-4DD4-A851-8E36ADCC17C4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55.833309999999997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6-4DD4-A851-8E36ADCC1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8-4145-86BF-60F7ECE7FE94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0.38242826000000002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8-4145-86BF-60F7ECE7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1-4B3D-8E9E-523138385792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5.5931730000000002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1-4B3D-8E9E-523138385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E-423F-A423-10656D1295FB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0.48382595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E-423F-A423-10656D12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8-4949-AF7B-9F95FCA8261A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133.88632000000001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8-4949-AF7B-9F95FCA82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5-4616-8433-541E93462D7A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2.0682396999999999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5-4616-8433-541E93462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양정자, ID : H1900163)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26일 08:51:56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794.49163999999996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20.623916999999999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6.1442620000000003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84.447000000000003</v>
      </c>
      <c r="G8" s="59">
        <f>'DRIs DATA 입력'!G8</f>
        <v>4.4020000000000001</v>
      </c>
      <c r="H8" s="59">
        <f>'DRIs DATA 입력'!H8</f>
        <v>11.151</v>
      </c>
      <c r="I8" s="46"/>
      <c r="J8" s="59" t="s">
        <v>216</v>
      </c>
      <c r="K8" s="59">
        <f>'DRIs DATA 입력'!K8</f>
        <v>1.948</v>
      </c>
      <c r="L8" s="59">
        <f>'DRIs DATA 입력'!L8</f>
        <v>9.16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129.68018000000001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4.1834974000000003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0.59817480000000001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55.833309999999997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27.024370000000001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0.41098620000000002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0.38242826000000002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5.5931730000000002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0.48382595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133.88632000000001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2.0682396999999999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0.61205989999999999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0.34016289999999999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120.64444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416.49414000000002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1011.0327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996.33794999999998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15.894855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36.163563000000003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3.3775095999999998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3.5148155999999999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170.35408000000001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2.1983131E-3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1.4038657999999999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63.224674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33.454211999999998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794.49163999999996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20.623916999999999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6.1442620000000003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84.447000000000003</v>
      </c>
      <c r="G8" s="159">
        <v>4.4020000000000001</v>
      </c>
      <c r="H8" s="159">
        <v>11.151</v>
      </c>
      <c r="I8" s="157"/>
      <c r="J8" s="159" t="s">
        <v>216</v>
      </c>
      <c r="K8" s="159">
        <v>1.948</v>
      </c>
      <c r="L8" s="159">
        <v>9.16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129.68018000000001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4.1834974000000003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0.59817480000000001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55.833309999999997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27.024370000000001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0.41098620000000002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0.38242826000000002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5.5931730000000002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0.48382595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133.88632000000001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2.0682396999999999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0.61205989999999999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0.34016289999999999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120.64444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416.49414000000002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1011.0327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996.33794999999998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15.894855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36.163563000000003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3.3775095999999998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3.5148155999999999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170.35408000000001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2.1983131E-3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1.4038657999999999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63.224674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33.454211999999998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59</v>
      </c>
      <c r="E2" s="161">
        <v>794.49163999999996</v>
      </c>
      <c r="F2" s="161">
        <v>156.18437</v>
      </c>
      <c r="G2" s="161">
        <v>8.1411460000000009</v>
      </c>
      <c r="H2" s="161">
        <v>4.5782695000000002</v>
      </c>
      <c r="I2" s="161">
        <v>3.5628764999999998</v>
      </c>
      <c r="J2" s="161">
        <v>20.623916999999999</v>
      </c>
      <c r="K2" s="161">
        <v>13.990371</v>
      </c>
      <c r="L2" s="161">
        <v>6.6335464000000002</v>
      </c>
      <c r="M2" s="161">
        <v>6.1442620000000003</v>
      </c>
      <c r="N2" s="161">
        <v>0.74209183000000001</v>
      </c>
      <c r="O2" s="161">
        <v>2.7952672999999999</v>
      </c>
      <c r="P2" s="161">
        <v>228.74</v>
      </c>
      <c r="Q2" s="161">
        <v>5.2120065999999996</v>
      </c>
      <c r="R2" s="161">
        <v>129.68018000000001</v>
      </c>
      <c r="S2" s="161">
        <v>33.744846000000003</v>
      </c>
      <c r="T2" s="161">
        <v>1151.2235000000001</v>
      </c>
      <c r="U2" s="161">
        <v>0.59817480000000001</v>
      </c>
      <c r="V2" s="161">
        <v>4.1834974000000003</v>
      </c>
      <c r="W2" s="161">
        <v>55.833309999999997</v>
      </c>
      <c r="X2" s="161">
        <v>27.024370000000001</v>
      </c>
      <c r="Y2" s="161">
        <v>0.41098620000000002</v>
      </c>
      <c r="Z2" s="161">
        <v>0.38242826000000002</v>
      </c>
      <c r="AA2" s="161">
        <v>5.5931730000000002</v>
      </c>
      <c r="AB2" s="161">
        <v>0.48382595</v>
      </c>
      <c r="AC2" s="161">
        <v>133.88632000000001</v>
      </c>
      <c r="AD2" s="161">
        <v>2.0682396999999999</v>
      </c>
      <c r="AE2" s="161">
        <v>0.61205989999999999</v>
      </c>
      <c r="AF2" s="161">
        <v>0.34016289999999999</v>
      </c>
      <c r="AG2" s="161">
        <v>120.64444</v>
      </c>
      <c r="AH2" s="161">
        <v>79.408299999999997</v>
      </c>
      <c r="AI2" s="161">
        <v>41.236136999999999</v>
      </c>
      <c r="AJ2" s="161">
        <v>416.49414000000002</v>
      </c>
      <c r="AK2" s="161">
        <v>1011.0327</v>
      </c>
      <c r="AL2" s="161">
        <v>15.894855</v>
      </c>
      <c r="AM2" s="161">
        <v>996.33794999999998</v>
      </c>
      <c r="AN2" s="161">
        <v>36.163563000000003</v>
      </c>
      <c r="AO2" s="161">
        <v>3.3775095999999998</v>
      </c>
      <c r="AP2" s="161">
        <v>2.5802196999999998</v>
      </c>
      <c r="AQ2" s="161">
        <v>0.7972899</v>
      </c>
      <c r="AR2" s="161">
        <v>3.5148155999999999</v>
      </c>
      <c r="AS2" s="161">
        <v>170.35408000000001</v>
      </c>
      <c r="AT2" s="161">
        <v>2.1983131E-3</v>
      </c>
      <c r="AU2" s="161">
        <v>1.4038657999999999</v>
      </c>
      <c r="AV2" s="161">
        <v>63.224674</v>
      </c>
      <c r="AW2" s="161">
        <v>33.454211999999998</v>
      </c>
      <c r="AX2" s="161">
        <v>2.3048923999999998E-2</v>
      </c>
      <c r="AY2" s="161">
        <v>0.15975600000000001</v>
      </c>
      <c r="AZ2" s="161">
        <v>101.25939</v>
      </c>
      <c r="BA2" s="161">
        <v>5.9096127000000003</v>
      </c>
      <c r="BB2" s="161">
        <v>1.6530505</v>
      </c>
      <c r="BC2" s="161">
        <v>2.2341215999999999</v>
      </c>
      <c r="BD2" s="161">
        <v>2.0153146</v>
      </c>
      <c r="BE2" s="161">
        <v>7.3360965E-2</v>
      </c>
      <c r="BF2" s="161">
        <v>0.45307553</v>
      </c>
      <c r="BG2" s="161">
        <v>9.159115E-4</v>
      </c>
      <c r="BH2" s="161">
        <v>1.1880428999999999E-3</v>
      </c>
      <c r="BI2" s="161">
        <v>1.6834419E-3</v>
      </c>
      <c r="BJ2" s="161">
        <v>1.0990422999999999E-2</v>
      </c>
      <c r="BK2" s="161">
        <v>7.0454735000000004E-5</v>
      </c>
      <c r="BL2" s="161">
        <v>6.5131195000000003E-2</v>
      </c>
      <c r="BM2" s="161">
        <v>0.44832554000000002</v>
      </c>
      <c r="BN2" s="161">
        <v>0.13085664999999999</v>
      </c>
      <c r="BO2" s="161">
        <v>10.411436999999999</v>
      </c>
      <c r="BP2" s="161">
        <v>1.3510933999999999</v>
      </c>
      <c r="BQ2" s="161">
        <v>3.7610214000000002</v>
      </c>
      <c r="BR2" s="161">
        <v>14.327541</v>
      </c>
      <c r="BS2" s="161">
        <v>7.6463669999999997</v>
      </c>
      <c r="BT2" s="161">
        <v>1.1117364000000001</v>
      </c>
      <c r="BU2" s="161">
        <v>3.6618764999999998E-2</v>
      </c>
      <c r="BV2" s="161">
        <v>1.1767062E-2</v>
      </c>
      <c r="BW2" s="161">
        <v>9.3023949999999994E-2</v>
      </c>
      <c r="BX2" s="161">
        <v>0.20062545000000001</v>
      </c>
      <c r="BY2" s="161">
        <v>3.1247303000000001E-2</v>
      </c>
      <c r="BZ2" s="161">
        <v>1.6307778E-4</v>
      </c>
      <c r="CA2" s="161">
        <v>0.3253895</v>
      </c>
      <c r="CB2" s="161">
        <v>5.1434610000000002E-3</v>
      </c>
      <c r="CC2" s="161">
        <v>7.7107123999999999E-2</v>
      </c>
      <c r="CD2" s="161">
        <v>0.23366045999999999</v>
      </c>
      <c r="CE2" s="161">
        <v>2.2202335E-2</v>
      </c>
      <c r="CF2" s="161">
        <v>1.7797450999999999E-2</v>
      </c>
      <c r="CG2" s="161">
        <v>0</v>
      </c>
      <c r="CH2" s="161">
        <v>8.9982159999999999E-3</v>
      </c>
      <c r="CI2" s="161">
        <v>6.3704699999999996E-3</v>
      </c>
      <c r="CJ2" s="161">
        <v>0.58171784999999998</v>
      </c>
      <c r="CK2" s="161">
        <v>5.8144716999999997E-3</v>
      </c>
      <c r="CL2" s="161">
        <v>0.39056665000000002</v>
      </c>
      <c r="CM2" s="161">
        <v>0.47033897000000002</v>
      </c>
      <c r="CN2" s="161">
        <v>759.4049</v>
      </c>
      <c r="CO2" s="161">
        <v>1266.9860000000001</v>
      </c>
      <c r="CP2" s="161">
        <v>408.22217000000001</v>
      </c>
      <c r="CQ2" s="161">
        <v>225.9907</v>
      </c>
      <c r="CR2" s="161">
        <v>131.85849999999999</v>
      </c>
      <c r="CS2" s="161">
        <v>209.82588000000001</v>
      </c>
      <c r="CT2" s="161">
        <v>712.06866000000002</v>
      </c>
      <c r="CU2" s="161">
        <v>310.42270000000002</v>
      </c>
      <c r="CV2" s="161">
        <v>670.6671</v>
      </c>
      <c r="CW2" s="161">
        <v>305.18212999999997</v>
      </c>
      <c r="CX2" s="161">
        <v>102.69759000000001</v>
      </c>
      <c r="CY2" s="161">
        <v>1103.8454999999999</v>
      </c>
      <c r="CZ2" s="161">
        <v>328.43004999999999</v>
      </c>
      <c r="DA2" s="161">
        <v>991.46014000000002</v>
      </c>
      <c r="DB2" s="161">
        <v>1155.4784</v>
      </c>
      <c r="DC2" s="161">
        <v>1220.173</v>
      </c>
      <c r="DD2" s="161">
        <v>1776.731</v>
      </c>
      <c r="DE2" s="161">
        <v>263.40176000000002</v>
      </c>
      <c r="DF2" s="161">
        <v>1424.3513</v>
      </c>
      <c r="DG2" s="161">
        <v>404.18673999999999</v>
      </c>
      <c r="DH2" s="161">
        <v>17.89611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5.9096127000000003</v>
      </c>
      <c r="B6">
        <f>BB2</f>
        <v>1.6530505</v>
      </c>
      <c r="C6">
        <f>BC2</f>
        <v>2.2341215999999999</v>
      </c>
      <c r="D6">
        <f>BD2</f>
        <v>2.0153146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21990</v>
      </c>
      <c r="C2" s="56">
        <f ca="1">YEAR(TODAY())-YEAR(B2)+IF(TODAY()&gt;=DATE(YEAR(TODAY()),MONTH(B2),DAY(B2)),0,-1)</f>
        <v>60</v>
      </c>
      <c r="E2" s="52">
        <v>162</v>
      </c>
      <c r="F2" s="53" t="s">
        <v>39</v>
      </c>
      <c r="G2" s="52">
        <v>58</v>
      </c>
      <c r="H2" s="51" t="s">
        <v>41</v>
      </c>
      <c r="I2" s="70">
        <f>ROUND(G3/E3^2,1)</f>
        <v>22.1</v>
      </c>
    </row>
    <row r="3" spans="1:9" x14ac:dyDescent="0.3">
      <c r="E3" s="51">
        <f>E2/100</f>
        <v>1.62</v>
      </c>
      <c r="F3" s="51" t="s">
        <v>40</v>
      </c>
      <c r="G3" s="51">
        <f>G2</f>
        <v>58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양정자, ID : H1900163)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26일 08:51:56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60</v>
      </c>
      <c r="G12" s="135"/>
      <c r="H12" s="135"/>
      <c r="I12" s="135"/>
      <c r="K12" s="126">
        <f>'개인정보 및 신체계측 입력'!E2</f>
        <v>162</v>
      </c>
      <c r="L12" s="127"/>
      <c r="M12" s="120">
        <f>'개인정보 및 신체계측 입력'!G2</f>
        <v>58</v>
      </c>
      <c r="N12" s="121"/>
      <c r="O12" s="116" t="s">
        <v>271</v>
      </c>
      <c r="P12" s="110"/>
      <c r="Q12" s="113">
        <f>'개인정보 및 신체계측 입력'!I2</f>
        <v>22.1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양정자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84.447000000000003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4.4020000000000001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11.151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9.1999999999999993</v>
      </c>
      <c r="L72" s="36" t="s">
        <v>53</v>
      </c>
      <c r="M72" s="36">
        <f>ROUND('DRIs DATA'!K8,1)</f>
        <v>1.9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17.29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34.86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27.02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32.26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15.08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67.400000000000006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33.78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2020-03-26T00:00:19Z</dcterms:modified>
</cp:coreProperties>
</file>