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1389C485-4158-4240-BBD7-2B2F40B9DAB5}" xr6:coauthVersionLast="45" xr6:coauthVersionMax="45" xr10:uidLastSave="{00000000-0000-0000-0000-000000000000}"/>
  <bookViews>
    <workbookView xWindow="34005" yWindow="1380" windowWidth="21600" windowHeight="11385" tabRatio="873" activeTab="1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<sst xmlns="http://schemas.openxmlformats.org/spreadsheetml/2006/main" count="692" uniqueCount="337">
  <si>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</si>
  <si>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</si>
  <si>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</si>
  <si>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</si>
  <si>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</si>
  <si>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</si>
  <si>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</si>
  <si>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</si>
  <si>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</si>
  <si>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</si>
  <si>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</si>
  <si>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</si>
  <si>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</si>
  <si>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</si>
  <si>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</si>
  <si>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</si>
  <si>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</si>
  <si>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</si>
  <si>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</si>
  <si>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</si>
  <si>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</si>
  <si>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</si>
  <si>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</si>
  <si>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</si>
  <si>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</si>
  <si>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</si>
  <si>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</si>
  <si>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</si>
  <si>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</si>
  <si>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</si>
  <si>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</si>
  <si>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</si>
  <si>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</si>
  <si>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</si>
  <si>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</si>
  <si>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</si>
  <si>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</si>
  <si>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</si>
  <si>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</si>
  <si>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</si>
  <si>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</si>
  <si>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</si>
  <si>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</si>
  <si>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</si>
  <si>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</si>
  <si>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</si>
  <si>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</si>
  <si>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</si>
  <si>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</si>
  <si>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</si>
  <si>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</si>
  <si>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</si>
  <si>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</si>
  <si>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</si>
  <si>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</si>
  <si>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</si>
  <si>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</si>
  <si>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</si>
  <si>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</si>
  <si>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</si>
  <si>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</si>
  <si>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</si>
  <si>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</si>
  <si>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</si>
  <si>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</si>
  <si>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</si>
  <si>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</si>
  <si>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</si>
  <si>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</si>
  <si>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</si>
  <si>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</si>
  <si>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</si>
  <si>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</si>
  <si>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</si>
  <si>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</si>
  <si>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</si>
  <si>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</si>
  <si>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</si>
  <si>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</si>
  <si>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</si>
  <si>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</si>
  <si>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</si>
  <si>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</si>
  <si>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</si>
  <si>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</si>
  <si>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</si>
  <si>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</si>
  <si>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</si>
  <si>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</si>
  <si>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</si>
  <si>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</si>
  <si>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</si>
  <si>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</si>
  <si>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</si>
  <si>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</si>
  <si>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</si>
  <si>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</si>
  <si>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</si>
  <si>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</si>
  <si>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</si>
  <si>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</si>
  <si>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</si>
  <si>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</si>
  <si>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</si>
  <si>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</si>
  <si>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</si>
  <si>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</si>
  <si>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</si>
  <si>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</si>
  <si>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</si>
  <si>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</si>
  <si>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</si>
  <si>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</si>
  <si>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</si>
  <si>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</si>
  <si>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</si>
  <si>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</si>
  <si>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</si>
  <si>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</si>
  <si>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</si>
  <si>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</si>
  <si>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</si>
  <si>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</si>
  <si>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</si>
  <si>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</si>
  <si>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</si>
  <si>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</si>
  <si>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</si>
  <si>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</si>
  <si>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</si>
  <si>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</si>
  <si>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</si>
  <si>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</si>
  <si>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</si>
  <si>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</si>
  <si>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</si>
  <si>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</si>
  <si>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</si>
  <si>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</si>
  <si>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</si>
  <si>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</si>
  <si>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</si>
  <si>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</si>
  <si>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</si>
  <si>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</si>
  <si>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</si>
  <si>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</si>
  <si>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</si>
  <si>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</si>
  <si>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</si>
  <si>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</si>
  <si>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</si>
  <si>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</si>
  <si>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</si>
  <si>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</si>
  <si>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</si>
  <si>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</si>
  <si>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</si>
  <si>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</si>
  <si>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</si>
  <si>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</si>
  <si>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</si>
  <si>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</si>
  <si>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</si>
  <si>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</si>
  <si>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</si>
  <si>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</si>
  <si>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</si>
  <si>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</si>
  <si>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</si>
  <si>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</si>
  <si>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</si>
  <si>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</si>
  <si>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</si>
  <si>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</si>
  <si>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</si>
  <si>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</si>
  <si>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</si>
  <si>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</si>
  <si>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</si>
  <si>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</si>
  <si>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</si>
  <si>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</si>
  <si>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</si>
  <si>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</si>
  <si>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</si>
  <si>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</si>
  <si>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</si>
  <si>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</si>
  <si>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</si>
  <si>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</si>
  <si>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</si>
  <si>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</si>
  <si>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</si>
  <si>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</si>
  <si>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</si>
  <si>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</si>
  <si>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</si>
  <si>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</si>
  <si>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</si>
  <si>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</si>
  <si>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</si>
  <si>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</si>
  <si>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</si>
  <si>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</si>
  <si>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</si>
  <si>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</si>
  <si>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</si>
  <si>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</si>
  <si>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</si>
  <si>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</si>
  <si>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</si>
  <si>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</si>
  <si>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</si>
  <si>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</si>
  <si>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</si>
  <si>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</si>
  <si>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</si>
  <si>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</si>
  <si>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</si>
  <si>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</si>
  <si>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</si>
  <si>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</si>
  <si>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</si>
  <si>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</si>
  <si>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</si>
  <si>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</si>
  <si>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</si>
  <si>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</si>
  <si>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</si>
  <si>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</si>
  <si>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</si>
  <si>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</si>
  <si>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</si>
  <si>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</si>
  <si>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</si>
  <si>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</si>
  <si>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</si>
  <si>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</si>
  <si>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</si>
  <si>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</si>
  <si>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</si>
  <si>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</si>
  <si>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</si>
  <si>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</si>
  <si>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</si>
  <si>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</si>
  <si>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</si>
  <si>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</si>
  <si>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</si>
  <si>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</si>
  <si>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</si>
  <si>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</si>
  <si>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</si>
  <si>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</si>
  <si>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</si>
  <si>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</si>
  <si>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</si>
  <si>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</si>
  <si>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</si>
  <si>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</si>
  <si>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</si>
  <si>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</si>
  <si>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</si>
  <si>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</si>
  <si>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</si>
  <si>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</si>
  <si>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</si>
  <si>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</si>
  <si>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</si>
  <si>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</si>
  <si>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</si>
  <si>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</si>
  <si>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</si>
  <si>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</si>
  <si>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</si>
  <si>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</si>
  <si>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</si>
  <si>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</si>
  <si>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</si>
  <si>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</si>
  <si>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</si>
  <si>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</si>
  <si>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</si>
  <si>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</si>
  <si>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</si>
  <si>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</si>
  <si>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</si>
  <si>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</si>
  <si>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</si>
  <si>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</si>
  <si>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</si>
  <si>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</si>
  <si>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</si>
  <si>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</si>
  <si>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</si>
  <si>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</si>
  <si>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</si>
  <si>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</si>
  <si>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</si>
  <si>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</si>
  <si>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</si>
  <si>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</si>
  <si>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</si>
  <si>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</si>
  <si>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</si>
  <si>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</si>
  <si>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</si>
  <si>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</si>
  <si>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</si>
  <si>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</si>
  <si>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</si>
  <si>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</si>
  <si>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</si>
  <si>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</si>
  <si>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</si>
  <si>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</si>
  <si>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</si>
  <si>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</si>
  <si>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</si>
  <si>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</si>
  <si>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</si>
  <si>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</si>
  <si>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</si>
  <si>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</si>
  <si>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</si>
  <si>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</si>
  <si>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</si>
  <si>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</si>
  <si>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</si>
  <si>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</si>
  <si>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</si>
  <si>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이은형, ID : H1900164)</t>
  </si>
  <si>
    <t>2020년 04월 08일 10:19:05</t>
  </si>
  <si>
    <t>H1900164</t>
  </si>
  <si>
    <t>이은형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</si>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</sst>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62.648845999999999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2.1919127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1.5894699999999999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1168.8623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2700.4083999999998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160.25146000000001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98.643974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11.006208000000001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610.84439999999995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5.9838080000000002E-3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3.9190391999999998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20.613924000000001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132.63637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85.044790000000006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4.2039999999999997</c:v>
                </c:pt>
                <c:pt idx="1">
                  <c:v>9.2110000000000003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10.559037999999999</c:v>
                </c:pt>
                <c:pt idx="1">
                  <c:v>11.226383999999999</c:v>
                </c:pt>
                <c:pt idx="2">
                  <c:v>10.396278000000001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385.28640000000001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13.048245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79.847999999999999</c:v>
                </c:pt>
                <c:pt idx="1">
                  <c:v>7.0469999999999997</c:v>
                </c:pt>
                <c:pt idx="2">
                  <c:v>13.105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2107.9917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84.326035000000005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423.17349999999999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2.7768717000000001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3849.0823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11.964981999999999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148.95484999999999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1.1234386000000001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14.330850999999999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424.89794999999998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5.1963429999999997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이은형, ID : H1900164)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10:19:05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2107.9917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62.648845999999999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20.613924000000001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79.847999999999999</v>
      </c>
      <c r="G8" s="59">
        <f>'DRIs DATA 입력'!G8</f>
        <v>7.0469999999999997</v>
      </c>
      <c r="H8" s="59">
        <f>'DRIs DATA 입력'!H8</f>
        <v>13.105</v>
      </c>
      <c r="I8" s="46"/>
      <c r="J8" s="59" t="s">
        <v>216</v>
      </c>
      <c r="K8" s="59">
        <f>'DRIs DATA 입력'!K8</f>
        <v>4.2039999999999997</v>
      </c>
      <c r="L8" s="59">
        <f>'DRIs DATA 입력'!L8</f>
        <v>9.2110000000000003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385.28640000000001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13.048245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2.7768717000000001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148.95484999999999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84.326035000000005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1.6100197999999999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1.1234386000000001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14.330850999999999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1.705233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424.89794999999998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5.1963429999999997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2.1919127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1.5894699999999999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423.17349999999999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1168.8623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3849.0823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2700.4083999999998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160.25146000000001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98.643974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11.964981999999999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11.006208000000001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610.84439999999995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5.9838080000000002E-3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3.9190391999999998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132.63637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85.044790000000006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tabSelected="1"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332</v>
      </c>
      <c r="G1" s="62" t="s">
        <v>276</v>
      </c>
      <c r="H1" s="61" t="s">
        <v>333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1900</v>
      </c>
      <c r="C6" s="64">
        <v>2107.9917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40</v>
      </c>
      <c r="P6" s="64">
        <v>50</v>
      </c>
      <c r="Q6" s="64">
        <v>0</v>
      </c>
      <c r="R6" s="64">
        <v>0</v>
      </c>
      <c r="S6" s="64">
        <v>62.648845999999999</v>
      </c>
      <c r="U6" s="64" t="s">
        <v>293</v>
      </c>
      <c r="V6" s="64">
        <v>0</v>
      </c>
      <c r="W6" s="64">
        <v>0</v>
      </c>
      <c r="X6" s="64">
        <v>20</v>
      </c>
      <c r="Y6" s="64">
        <v>0</v>
      </c>
      <c r="Z6" s="64">
        <v>20.613924000000001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79.847999999999999</v>
      </c>
      <c r="G8" s="64">
        <v>7.0469999999999997</v>
      </c>
      <c r="H8" s="64">
        <v>13.105</v>
      </c>
      <c r="J8" s="64" t="s">
        <v>295</v>
      </c>
      <c r="K8" s="64">
        <v>4.2039999999999997</v>
      </c>
      <c r="L8" s="64">
        <v>9.2110000000000003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450</v>
      </c>
      <c r="C16" s="64">
        <v>650</v>
      </c>
      <c r="D16" s="64">
        <v>0</v>
      </c>
      <c r="E16" s="64">
        <v>3000</v>
      </c>
      <c r="F16" s="64">
        <v>385.28640000000001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13.048245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2.7768717000000001</v>
      </c>
      <c r="V16" s="64" t="s">
        <v>5</v>
      </c>
      <c r="W16" s="64">
        <v>0</v>
      </c>
      <c r="X16" s="64">
        <v>0</v>
      </c>
      <c r="Y16" s="64">
        <v>65</v>
      </c>
      <c r="Z16" s="64">
        <v>0</v>
      </c>
      <c r="AA16" s="64">
        <v>148.95484999999999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84.326035000000005</v>
      </c>
      <c r="H26" s="64" t="s">
        <v>9</v>
      </c>
      <c r="I26" s="64">
        <v>0.9</v>
      </c>
      <c r="J26" s="64">
        <v>1.1000000000000001</v>
      </c>
      <c r="K26" s="64">
        <v>0</v>
      </c>
      <c r="L26" s="64">
        <v>0</v>
      </c>
      <c r="M26" s="64">
        <v>1.6100197999999999</v>
      </c>
      <c r="O26" s="64" t="s">
        <v>10</v>
      </c>
      <c r="P26" s="64">
        <v>1</v>
      </c>
      <c r="Q26" s="64">
        <v>1.2</v>
      </c>
      <c r="R26" s="64">
        <v>0</v>
      </c>
      <c r="S26" s="64">
        <v>0</v>
      </c>
      <c r="T26" s="64">
        <v>1.1234386000000001</v>
      </c>
      <c r="V26" s="64" t="s">
        <v>11</v>
      </c>
      <c r="W26" s="64">
        <v>11</v>
      </c>
      <c r="X26" s="64">
        <v>14</v>
      </c>
      <c r="Y26" s="64">
        <v>0</v>
      </c>
      <c r="Z26" s="64">
        <v>35</v>
      </c>
      <c r="AA26" s="64">
        <v>14.330850999999999</v>
      </c>
      <c r="AC26" s="64" t="s">
        <v>12</v>
      </c>
      <c r="AD26" s="64">
        <v>1.2</v>
      </c>
      <c r="AE26" s="64">
        <v>1.4</v>
      </c>
      <c r="AF26" s="64">
        <v>0</v>
      </c>
      <c r="AG26" s="64">
        <v>100</v>
      </c>
      <c r="AH26" s="64">
        <v>1.705233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424.89794999999998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5.1963429999999997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2.1919127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1.5894699999999999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510</v>
      </c>
      <c r="C36" s="64">
        <v>700</v>
      </c>
      <c r="D36" s="64">
        <v>0</v>
      </c>
      <c r="E36" s="64">
        <v>2500</v>
      </c>
      <c r="F36" s="64">
        <v>423.17349999999999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1168.8623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3849.0823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2700.4083999999998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160.25146000000001</v>
      </c>
      <c r="AJ36" s="64" t="s">
        <v>22</v>
      </c>
      <c r="AK36" s="64">
        <v>235</v>
      </c>
      <c r="AL36" s="64">
        <v>280</v>
      </c>
      <c r="AM36" s="64">
        <v>0</v>
      </c>
      <c r="AN36" s="64">
        <v>350</v>
      </c>
      <c r="AO36" s="64">
        <v>98.643974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11</v>
      </c>
      <c r="C46" s="64">
        <v>14</v>
      </c>
      <c r="D46" s="64">
        <v>0</v>
      </c>
      <c r="E46" s="64">
        <v>45</v>
      </c>
      <c r="F46" s="64">
        <v>11.964981999999999</v>
      </c>
      <c r="H46" s="64" t="s">
        <v>24</v>
      </c>
      <c r="I46" s="64">
        <v>7</v>
      </c>
      <c r="J46" s="64">
        <v>8</v>
      </c>
      <c r="K46" s="64">
        <v>0</v>
      </c>
      <c r="L46" s="64">
        <v>35</v>
      </c>
      <c r="M46" s="64">
        <v>11.006208000000001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610.84439999999995</v>
      </c>
      <c r="V46" s="64" t="s">
        <v>29</v>
      </c>
      <c r="W46" s="64">
        <v>0</v>
      </c>
      <c r="X46" s="64">
        <v>0</v>
      </c>
      <c r="Y46" s="64">
        <v>2.5</v>
      </c>
      <c r="Z46" s="64">
        <v>10</v>
      </c>
      <c r="AA46" s="64">
        <v>5.9838080000000002E-3</v>
      </c>
      <c r="AC46" s="64" t="s">
        <v>25</v>
      </c>
      <c r="AD46" s="64">
        <v>0</v>
      </c>
      <c r="AE46" s="64">
        <v>0</v>
      </c>
      <c r="AF46" s="64">
        <v>3.5</v>
      </c>
      <c r="AG46" s="64">
        <v>11</v>
      </c>
      <c r="AH46" s="64">
        <v>3.9190391999999998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132.63637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85.044790000000006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47</v>
      </c>
      <c r="E2" s="61">
        <v>2107.9917</v>
      </c>
      <c r="F2" s="61">
        <v>381.72293000000002</v>
      </c>
      <c r="G2" s="61">
        <v>33.687812999999998</v>
      </c>
      <c r="H2" s="61">
        <v>18.097738</v>
      </c>
      <c r="I2" s="61">
        <v>15.590073</v>
      </c>
      <c r="J2" s="61">
        <v>62.648845999999999</v>
      </c>
      <c r="K2" s="61">
        <v>40.943416999999997</v>
      </c>
      <c r="L2" s="61">
        <v>21.70543</v>
      </c>
      <c r="M2" s="61">
        <v>20.613924000000001</v>
      </c>
      <c r="N2" s="61">
        <v>2.4578820000000001</v>
      </c>
      <c r="O2" s="61">
        <v>10.501013</v>
      </c>
      <c r="P2" s="61">
        <v>735.47577000000001</v>
      </c>
      <c r="Q2" s="61">
        <v>18.192364000000001</v>
      </c>
      <c r="R2" s="61">
        <v>385.28640000000001</v>
      </c>
      <c r="S2" s="61">
        <v>94.379480000000001</v>
      </c>
      <c r="T2" s="61">
        <v>3490.8827999999999</v>
      </c>
      <c r="U2" s="61">
        <v>2.7768717000000001</v>
      </c>
      <c r="V2" s="61">
        <v>13.048245</v>
      </c>
      <c r="W2" s="61">
        <v>148.95484999999999</v>
      </c>
      <c r="X2" s="61">
        <v>84.326035000000005</v>
      </c>
      <c r="Y2" s="61">
        <v>1.6100197999999999</v>
      </c>
      <c r="Z2" s="61">
        <v>1.1234386000000001</v>
      </c>
      <c r="AA2" s="61">
        <v>14.330850999999999</v>
      </c>
      <c r="AB2" s="61">
        <v>1.705233</v>
      </c>
      <c r="AC2" s="61">
        <v>424.89794999999998</v>
      </c>
      <c r="AD2" s="61">
        <v>5.1963429999999997</v>
      </c>
      <c r="AE2" s="61">
        <v>2.1919127</v>
      </c>
      <c r="AF2" s="61">
        <v>1.5894699999999999</v>
      </c>
      <c r="AG2" s="61">
        <v>423.17349999999999</v>
      </c>
      <c r="AH2" s="61">
        <v>228.27726999999999</v>
      </c>
      <c r="AI2" s="61">
        <v>194.89622</v>
      </c>
      <c r="AJ2" s="61">
        <v>1168.8623</v>
      </c>
      <c r="AK2" s="61">
        <v>3849.0823</v>
      </c>
      <c r="AL2" s="61">
        <v>160.25146000000001</v>
      </c>
      <c r="AM2" s="61">
        <v>2700.4083999999998</v>
      </c>
      <c r="AN2" s="61">
        <v>98.643974</v>
      </c>
      <c r="AO2" s="61">
        <v>11.964981999999999</v>
      </c>
      <c r="AP2" s="61">
        <v>9.1431349999999991</v>
      </c>
      <c r="AQ2" s="61">
        <v>2.8218472000000001</v>
      </c>
      <c r="AR2" s="61">
        <v>11.006208000000001</v>
      </c>
      <c r="AS2" s="61">
        <v>610.84439999999995</v>
      </c>
      <c r="AT2" s="61">
        <v>5.9838080000000002E-3</v>
      </c>
      <c r="AU2" s="61">
        <v>3.9190391999999998</v>
      </c>
      <c r="AV2" s="61">
        <v>132.63637</v>
      </c>
      <c r="AW2" s="61">
        <v>85.044790000000006</v>
      </c>
      <c r="AX2" s="61">
        <v>9.5591640000000005E-2</v>
      </c>
      <c r="AY2" s="61">
        <v>0.97868849999999996</v>
      </c>
      <c r="AZ2" s="61">
        <v>171.48738</v>
      </c>
      <c r="BA2" s="61">
        <v>32.19021</v>
      </c>
      <c r="BB2" s="61">
        <v>10.559037999999999</v>
      </c>
      <c r="BC2" s="61">
        <v>11.226383999999999</v>
      </c>
      <c r="BD2" s="61">
        <v>10.396278000000001</v>
      </c>
      <c r="BE2" s="61">
        <v>0.71212304000000004</v>
      </c>
      <c r="BF2" s="61">
        <v>4.1082679999999998</v>
      </c>
      <c r="BG2" s="61">
        <v>2.7754896000000001E-3</v>
      </c>
      <c r="BH2" s="61">
        <v>2.9062299E-2</v>
      </c>
      <c r="BI2" s="61">
        <v>2.374588E-2</v>
      </c>
      <c r="BJ2" s="61">
        <v>9.9848695000000001E-2</v>
      </c>
      <c r="BK2" s="61">
        <v>2.1349920000000001E-4</v>
      </c>
      <c r="BL2" s="61">
        <v>0.34961875999999997</v>
      </c>
      <c r="BM2" s="61">
        <v>2.7422597</v>
      </c>
      <c r="BN2" s="61">
        <v>0.72359010000000001</v>
      </c>
      <c r="BO2" s="61">
        <v>40.032288000000001</v>
      </c>
      <c r="BP2" s="61">
        <v>6.9498305</v>
      </c>
      <c r="BQ2" s="61">
        <v>13.082879</v>
      </c>
      <c r="BR2" s="61">
        <v>49.040930000000003</v>
      </c>
      <c r="BS2" s="61">
        <v>20.838014999999999</v>
      </c>
      <c r="BT2" s="61">
        <v>8.2124039999999994</v>
      </c>
      <c r="BU2" s="61">
        <v>0.13898413000000001</v>
      </c>
      <c r="BV2" s="61">
        <v>3.5891840000000001E-2</v>
      </c>
      <c r="BW2" s="61">
        <v>0.56592304000000004</v>
      </c>
      <c r="BX2" s="61">
        <v>0.85719369999999995</v>
      </c>
      <c r="BY2" s="61">
        <v>0.11181475</v>
      </c>
      <c r="BZ2" s="61">
        <v>5.2741856999999998E-4</v>
      </c>
      <c r="CA2" s="61">
        <v>0.47992744999999998</v>
      </c>
      <c r="CB2" s="61">
        <v>2.8534E-2</v>
      </c>
      <c r="CC2" s="61">
        <v>0.14138168000000001</v>
      </c>
      <c r="CD2" s="61">
        <v>0.84640276000000003</v>
      </c>
      <c r="CE2" s="61">
        <v>8.3838350000000006E-2</v>
      </c>
      <c r="CF2" s="61">
        <v>0.16651141999999999</v>
      </c>
      <c r="CG2" s="61">
        <v>4.9500000000000003E-7</v>
      </c>
      <c r="CH2" s="61">
        <v>3.2838742999999997E-2</v>
      </c>
      <c r="CI2" s="61">
        <v>2.5328759999999999E-3</v>
      </c>
      <c r="CJ2" s="61">
        <v>1.5377928000000001</v>
      </c>
      <c r="CK2" s="61">
        <v>2.1147635000000001E-2</v>
      </c>
      <c r="CL2" s="61">
        <v>1.2303573000000001</v>
      </c>
      <c r="CM2" s="61">
        <v>2.4205027000000001</v>
      </c>
      <c r="CN2" s="61">
        <v>2359.3296</v>
      </c>
      <c r="CO2" s="61">
        <v>4074.6860000000001</v>
      </c>
      <c r="CP2" s="61">
        <v>1817.4866</v>
      </c>
      <c r="CQ2" s="61">
        <v>789.52610000000004</v>
      </c>
      <c r="CR2" s="61">
        <v>420.10021999999998</v>
      </c>
      <c r="CS2" s="61">
        <v>598.12645999999995</v>
      </c>
      <c r="CT2" s="61">
        <v>2310.5273000000002</v>
      </c>
      <c r="CU2" s="61">
        <v>1237.5319</v>
      </c>
      <c r="CV2" s="61">
        <v>1912.1989000000001</v>
      </c>
      <c r="CW2" s="61">
        <v>1310.0458000000001</v>
      </c>
      <c r="CX2" s="61">
        <v>413.06128000000001</v>
      </c>
      <c r="CY2" s="61">
        <v>3193.4717000000001</v>
      </c>
      <c r="CZ2" s="61">
        <v>1313.7299</v>
      </c>
      <c r="DA2" s="61">
        <v>3273.4848999999999</v>
      </c>
      <c r="DB2" s="61">
        <v>3441.3823000000002</v>
      </c>
      <c r="DC2" s="61">
        <v>4438.2313999999997</v>
      </c>
      <c r="DD2" s="61">
        <v>7096.4813999999997</v>
      </c>
      <c r="DE2" s="61">
        <v>1246.1234999999999</v>
      </c>
      <c r="DF2" s="61">
        <v>4230.8687</v>
      </c>
      <c r="DG2" s="61">
        <v>1635.0244</v>
      </c>
      <c r="DH2" s="61">
        <v>52.905439999999999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32.19021</v>
      </c>
      <c r="B6">
        <f>BB2</f>
        <v>10.559037999999999</v>
      </c>
      <c r="C6">
        <f>BC2</f>
        <v>11.226383999999999</v>
      </c>
      <c r="D6">
        <f>BD2</f>
        <v>10.396278000000001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26592</v>
      </c>
      <c r="C2" s="56">
        <f ca="1">YEAR(TODAY())-YEAR(B2)+IF(TODAY()&gt;=DATE(YEAR(TODAY()),MONTH(B2),DAY(B2)),0,-1)</f>
        <v>47</v>
      </c>
      <c r="E2" s="52">
        <v>166</v>
      </c>
      <c r="F2" s="53" t="s">
        <v>39</v>
      </c>
      <c r="G2" s="52">
        <v>67.2</v>
      </c>
      <c r="H2" s="51" t="s">
        <v>41</v>
      </c>
      <c r="I2" s="71">
        <f>ROUND(G3/E3^2,1)</f>
        <v>24.4</v>
      </c>
    </row>
    <row r="3" spans="1:9" x14ac:dyDescent="0.3">
      <c r="E3" s="51">
        <f>E2/100</f>
        <v>1.66</v>
      </c>
      <c r="F3" s="51" t="s">
        <v>40</v>
      </c>
      <c r="G3" s="51">
        <f>G2</f>
        <v>67.2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이은형, ID : H1900164)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10:19:05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opLeftCell="A28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43920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47</v>
      </c>
      <c r="G12" s="93"/>
      <c r="H12" s="93"/>
      <c r="I12" s="93"/>
      <c r="K12" s="122">
        <f>'개인정보 및 신체계측 입력'!E2</f>
        <v>166</v>
      </c>
      <c r="L12" s="123"/>
      <c r="M12" s="116">
        <f>'개인정보 및 신체계측 입력'!G2</f>
        <v>67.2</v>
      </c>
      <c r="N12" s="117"/>
      <c r="O12" s="112" t="s">
        <v>271</v>
      </c>
      <c r="P12" s="106"/>
      <c r="Q12" s="89">
        <f>'개인정보 및 신체계측 입력'!I2</f>
        <v>24.4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이은형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79.847999999999999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7.0469999999999997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13.105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0.9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9.1999999999999993</v>
      </c>
      <c r="L72" s="36" t="s">
        <v>53</v>
      </c>
      <c r="M72" s="36">
        <f>ROUND('DRIs DATA'!K8,1)</f>
        <v>4.2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51.37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108.74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84.33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113.68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52.9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256.61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119.65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2020-04-08T01:59:39Z</cp:lastPrinted>
  <dcterms:created xsi:type="dcterms:W3CDTF">2015-06-13T08:19:18Z</dcterms:created>
  <dcterms:modified xsi:type="dcterms:W3CDTF">2020-04-08T02:04:32Z</dcterms:modified>
</cp:coreProperties>
</file>